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590" activeTab="0"/>
  </bookViews>
  <sheets>
    <sheet name="评价表" sheetId="1" r:id="rId1"/>
  </sheets>
  <definedNames>
    <definedName name="_xlnm.Print_Area" localSheetId="0">'评价表'!$D$1:$I$178</definedName>
    <definedName name="_xlnm.Print_Titles" localSheetId="0">'评价表'!$2:$2</definedName>
  </definedNames>
  <calcPr fullCalcOnLoad="1"/>
</workbook>
</file>

<file path=xl/sharedStrings.xml><?xml version="1.0" encoding="utf-8"?>
<sst xmlns="http://schemas.openxmlformats.org/spreadsheetml/2006/main" count="234" uniqueCount="213">
  <si>
    <t>国家卫生城市暗访评价表</t>
  </si>
  <si>
    <t>序</t>
  </si>
  <si>
    <t>项目</t>
  </si>
  <si>
    <t>内容</t>
  </si>
  <si>
    <t>分值</t>
  </si>
  <si>
    <t>得分</t>
  </si>
  <si>
    <t>评价</t>
  </si>
  <si>
    <t>扣分说明</t>
  </si>
  <si>
    <t>总  分</t>
  </si>
  <si>
    <t>一、综合评价</t>
  </si>
  <si>
    <t>建设
（20分）</t>
  </si>
  <si>
    <t>城市总体规划建设</t>
  </si>
  <si>
    <t>基础设施配套建设</t>
  </si>
  <si>
    <t>管理
（30分）</t>
  </si>
  <si>
    <t xml:space="preserve">城市卫生面貌 </t>
  </si>
  <si>
    <t>精细化管理程度</t>
  </si>
  <si>
    <t>创卫宣传氛围营造</t>
  </si>
  <si>
    <t>二、健康教育和健康促进</t>
  </si>
  <si>
    <r>
      <t>健康教育
（36</t>
    </r>
    <r>
      <rPr>
        <sz val="10"/>
        <color indexed="8"/>
        <rFont val="宋体"/>
        <family val="0"/>
      </rPr>
      <t>分）</t>
    </r>
  </si>
  <si>
    <t>媒体健康教育</t>
  </si>
  <si>
    <t>街道社区健康教育</t>
  </si>
  <si>
    <t>大型公共场所和窗口单位</t>
  </si>
  <si>
    <t>医院健康教育</t>
  </si>
  <si>
    <t>城中村、城乡结合部健康教育</t>
  </si>
  <si>
    <r>
      <t>全民健身活动（14</t>
    </r>
    <r>
      <rPr>
        <sz val="10"/>
        <color indexed="8"/>
        <rFont val="宋体"/>
        <family val="0"/>
      </rPr>
      <t>分）</t>
    </r>
  </si>
  <si>
    <t>居民区、休闲场所体育健身设施建设</t>
  </si>
  <si>
    <t>健康步道、健康主题公园建设</t>
  </si>
  <si>
    <t>市民参与健身活动</t>
  </si>
  <si>
    <r>
      <t>控制吸烟
（2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分）</t>
    </r>
  </si>
  <si>
    <t>健康教育有控制吸烟宣传内容</t>
  </si>
  <si>
    <r>
      <t>公共场所</t>
    </r>
    <r>
      <rPr>
        <sz val="10"/>
        <color indexed="8"/>
        <rFont val="仿宋_GB2312"/>
        <family val="3"/>
      </rPr>
      <t>及公共交通工具有醒目</t>
    </r>
    <r>
      <rPr>
        <sz val="10"/>
        <color indexed="8"/>
        <rFont val="仿宋_GB2312"/>
        <family val="3"/>
      </rPr>
      <t>禁烟标识</t>
    </r>
  </si>
  <si>
    <t>禁烟区域无吸烟现象，有劝阻吸烟措施</t>
  </si>
  <si>
    <t>城区无任何形式烟草广告</t>
  </si>
  <si>
    <t>三、市容环卫与环境保护</t>
  </si>
  <si>
    <t>清扫保洁
（22分）</t>
  </si>
  <si>
    <t>保洁人员着装规范、作业工具实用</t>
  </si>
  <si>
    <t>门前三包落实</t>
  </si>
  <si>
    <t>垃圾清扫、清运及时</t>
  </si>
  <si>
    <t>未见扬尘作业，机械化清扫车辆定时规范工作</t>
  </si>
  <si>
    <t>主次干道、
背街小巷
（30分）</t>
  </si>
  <si>
    <t>路面平坦、完好</t>
  </si>
  <si>
    <t>基础设施完好</t>
  </si>
  <si>
    <t>无垃圾积存</t>
  </si>
  <si>
    <t>无占道经营、店外经营现象</t>
  </si>
  <si>
    <t>城市立面 
（10分）</t>
  </si>
  <si>
    <t>立面整洁</t>
  </si>
  <si>
    <t>户外广告、牌匾设置规范</t>
  </si>
  <si>
    <t>城市绿化
（10分）</t>
  </si>
  <si>
    <t>绿地绿化整齐，养护良好</t>
  </si>
  <si>
    <t>绿化带内无垃圾</t>
  </si>
  <si>
    <r>
      <t>公共水域
（1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分）</t>
    </r>
  </si>
  <si>
    <t>河道、湖泊等水体水面清洁</t>
  </si>
  <si>
    <t>岸坡整洁完好</t>
  </si>
  <si>
    <t>无直排污水现象</t>
  </si>
  <si>
    <r>
      <rPr>
        <sz val="10"/>
        <color indexed="53"/>
        <rFont val="宋体"/>
        <family val="0"/>
      </rPr>
      <t>*</t>
    </r>
    <r>
      <rPr>
        <sz val="10"/>
        <color indexed="8"/>
        <rFont val="宋体"/>
        <family val="0"/>
      </rPr>
      <t>“十乱”整治
（32分）</t>
    </r>
  </si>
  <si>
    <t>无乱贴乱画</t>
  </si>
  <si>
    <t>无乱泼乱倒</t>
  </si>
  <si>
    <t>无乱拉乱挂</t>
  </si>
  <si>
    <t>无乱搭乱建</t>
  </si>
  <si>
    <t>无乱停乱放</t>
  </si>
  <si>
    <t>城市照明
（5分）</t>
  </si>
  <si>
    <t>城市功能照明设施</t>
  </si>
  <si>
    <t>亮灯情况</t>
  </si>
  <si>
    <t>垃圾收集运输
（15分）</t>
  </si>
  <si>
    <t>收集容器整洁密闭</t>
  </si>
  <si>
    <t>设置符合规范、摆放整齐</t>
  </si>
  <si>
    <t>无散落垃圾和积存污水</t>
  </si>
  <si>
    <t>无苍蝇孳生</t>
  </si>
  <si>
    <t>运输车辆密闭整洁</t>
  </si>
  <si>
    <r>
      <rPr>
        <sz val="10"/>
        <color indexed="53"/>
        <rFont val="宋体"/>
        <family val="0"/>
      </rPr>
      <t>*</t>
    </r>
    <r>
      <rPr>
        <sz val="10"/>
        <color indexed="8"/>
        <rFont val="宋体"/>
        <family val="0"/>
      </rPr>
      <t>垃圾中转站
（14分）</t>
    </r>
  </si>
  <si>
    <t>设置规范，垃圾日产日清</t>
  </si>
  <si>
    <t>场地内外整洁，对周围环境无明显影响</t>
  </si>
  <si>
    <t>垃圾装卸作业规范</t>
  </si>
  <si>
    <t>蝇密度低</t>
  </si>
  <si>
    <t>公厕
（20分）</t>
  </si>
  <si>
    <t>公厕免费开放</t>
  </si>
  <si>
    <t>重点区域达二类建设标准</t>
  </si>
  <si>
    <t>照明、洗手等设施</t>
  </si>
  <si>
    <t>卫生整洁无明显臭味</t>
  </si>
  <si>
    <t>无旱厕</t>
  </si>
  <si>
    <t>公厕标志标识规范</t>
  </si>
  <si>
    <t>铁路（公路）   沿线（10分）</t>
  </si>
  <si>
    <t>无“十乱”现象</t>
  </si>
  <si>
    <r>
      <rPr>
        <sz val="10"/>
        <color indexed="53"/>
        <rFont val="宋体"/>
        <family val="0"/>
      </rPr>
      <t>*</t>
    </r>
    <r>
      <rPr>
        <sz val="10"/>
        <color indexed="8"/>
        <rFont val="宋体"/>
        <family val="0"/>
      </rPr>
      <t>流动商贩管理
（18分）</t>
    </r>
  </si>
  <si>
    <t>定时定点定品种管理</t>
  </si>
  <si>
    <t>散装食品摊贩防蝇防尘防食品污染措施</t>
  </si>
  <si>
    <t>无现场烹饪菜肴现象</t>
  </si>
  <si>
    <r>
      <rPr>
        <sz val="10"/>
        <color indexed="53"/>
        <rFont val="宋体"/>
        <family val="0"/>
      </rPr>
      <t>*</t>
    </r>
    <r>
      <rPr>
        <sz val="10"/>
        <color indexed="8"/>
        <rFont val="宋体"/>
        <family val="0"/>
      </rPr>
      <t>早夜市卫生
（1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分）</t>
    </r>
  </si>
  <si>
    <t>定时定点定品种规范设置</t>
  </si>
  <si>
    <t>餐饮摊点亮证经营</t>
  </si>
  <si>
    <t>管理及卫生状况</t>
  </si>
  <si>
    <r>
      <t>建筑</t>
    </r>
    <r>
      <rPr>
        <sz val="10"/>
        <color indexed="8"/>
        <rFont val="宋体"/>
        <family val="0"/>
      </rPr>
      <t>（待建、拆迁）</t>
    </r>
    <r>
      <rPr>
        <sz val="10"/>
        <color indexed="8"/>
        <rFont val="宋体"/>
        <family val="0"/>
      </rPr>
      <t>工地卫生       （10分）</t>
    </r>
  </si>
  <si>
    <t>工地围挡规范</t>
  </si>
  <si>
    <t>出入口硬化并有清洗设施</t>
  </si>
  <si>
    <t>无生活垃圾积存</t>
  </si>
  <si>
    <t>环境保护
（10分）</t>
  </si>
  <si>
    <t>无噪音扰民</t>
  </si>
  <si>
    <t>无秸秆焚烧</t>
  </si>
  <si>
    <t>无烟囱冒黑烟</t>
  </si>
  <si>
    <t>四、农贸市场卫生</t>
  </si>
  <si>
    <t>基本信息公示　　（10分）</t>
  </si>
  <si>
    <t>卫生管理制度、功能分区平面图及健康教育宣传</t>
  </si>
  <si>
    <t>农药残留检测公示</t>
  </si>
  <si>
    <t>公示内容符合实际并及时更新</t>
  </si>
  <si>
    <r>
      <t>建设与管理
（3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分）</t>
    </r>
  </si>
  <si>
    <t>划行归市合理</t>
  </si>
  <si>
    <t>硬件建设符合行业规范</t>
  </si>
  <si>
    <t>商品摆放规范有序</t>
  </si>
  <si>
    <t>清扫保洁到位</t>
  </si>
  <si>
    <t>垃圾收集容器配置合理、清理及时</t>
  </si>
  <si>
    <t>无店外经营现象</t>
  </si>
  <si>
    <t>市场公厕
（10分）</t>
  </si>
  <si>
    <t>达二类以上建设标准</t>
  </si>
  <si>
    <t>设施维护良好</t>
  </si>
  <si>
    <t>内外环境整洁</t>
  </si>
  <si>
    <r>
      <rPr>
        <sz val="10"/>
        <color indexed="53"/>
        <rFont val="宋体"/>
        <family val="0"/>
      </rPr>
      <t>*</t>
    </r>
    <r>
      <rPr>
        <sz val="10"/>
        <color indexed="8"/>
        <rFont val="宋体"/>
        <family val="0"/>
      </rPr>
      <t>活禽售卖
（20分）</t>
    </r>
  </si>
  <si>
    <t>设置相对独立区域</t>
  </si>
  <si>
    <t>隔离宰杀</t>
  </si>
  <si>
    <t>卫生管理良好</t>
  </si>
  <si>
    <t>水产区      （10分）</t>
  </si>
  <si>
    <t>设施完好</t>
  </si>
  <si>
    <t>整洁卫生</t>
  </si>
  <si>
    <t>食品安全
（20分）</t>
  </si>
  <si>
    <t>醒目位置亮证经营</t>
  </si>
  <si>
    <t>设施设置规范</t>
  </si>
  <si>
    <t>五、食品安全</t>
  </si>
  <si>
    <t>基本信息公示
（40分）</t>
  </si>
  <si>
    <t>量化分级管理</t>
  </si>
  <si>
    <t>卫生管理制度</t>
  </si>
  <si>
    <t>从业人员健康证明</t>
  </si>
  <si>
    <t>群众监督举报电话</t>
  </si>
  <si>
    <t>设施与管理
（50分）</t>
  </si>
  <si>
    <t>消毒保洁设施</t>
  </si>
  <si>
    <t>防尘、防蝇、防鼠设施</t>
  </si>
  <si>
    <t>垃圾收集设施</t>
  </si>
  <si>
    <t>从业人员个人卫生</t>
  </si>
  <si>
    <t>基本无蝇</t>
  </si>
  <si>
    <t>卫生管理</t>
  </si>
  <si>
    <r>
      <rPr>
        <sz val="10"/>
        <color indexed="53"/>
        <rFont val="宋体"/>
        <family val="0"/>
      </rPr>
      <t>*</t>
    </r>
    <r>
      <rPr>
        <sz val="10"/>
        <color indexed="8"/>
        <rFont val="宋体"/>
        <family val="0"/>
      </rPr>
      <t>小饭店、小熟食店、小食品加工店
（30分）</t>
    </r>
  </si>
  <si>
    <t>基本设施</t>
  </si>
  <si>
    <t>防尘、防蝇设施</t>
  </si>
  <si>
    <t>六、重点场所卫生</t>
  </si>
  <si>
    <t>证照齐全并亮证经营</t>
  </si>
  <si>
    <t>设施与管理
（35分）</t>
  </si>
  <si>
    <t>消毒保洁措施</t>
  </si>
  <si>
    <r>
      <t>*</t>
    </r>
    <r>
      <rPr>
        <sz val="10"/>
        <color indexed="8"/>
        <rFont val="宋体"/>
        <family val="0"/>
      </rPr>
      <t>小型理发店、小旅店、小歌舞厅、小浴室、小网吧等
（35分）</t>
    </r>
  </si>
  <si>
    <t>内外环境卫整洁</t>
  </si>
  <si>
    <t>有禁烟标识</t>
  </si>
  <si>
    <t>浴池有禁止性病、皮肤病患者入浴标识</t>
  </si>
  <si>
    <t>理发店有皮肤病专用工具</t>
  </si>
  <si>
    <t>七、病媒生物预防控制</t>
  </si>
  <si>
    <t>鼠防制
（30分）</t>
  </si>
  <si>
    <t>鼠迹</t>
  </si>
  <si>
    <t>重点行业防鼠设施</t>
  </si>
  <si>
    <t>灭鼠毒饵站</t>
  </si>
  <si>
    <t>蝇防制
（30分）</t>
  </si>
  <si>
    <t>成蝇密度控制</t>
  </si>
  <si>
    <t>餐饮店灭蝇、防蝇设施</t>
  </si>
  <si>
    <t>蝇孳生地控制</t>
  </si>
  <si>
    <t>蚊防制
（20分）</t>
  </si>
  <si>
    <t>蚊幼虫孳生环境治理</t>
  </si>
  <si>
    <t>旅业等公共场所防蚊设施</t>
  </si>
  <si>
    <t>居民反映成蚊叮扰情况</t>
  </si>
  <si>
    <t>蟑螂防制
（20分）</t>
  </si>
  <si>
    <t>蟑迹</t>
  </si>
  <si>
    <t>居民反映蟑螂侵害情况</t>
  </si>
  <si>
    <t>八、公共卫生与医疗服务</t>
  </si>
  <si>
    <t>免疫门诊
（8分）</t>
  </si>
  <si>
    <t>制度上墙，程序清晰</t>
  </si>
  <si>
    <t>设置及管理</t>
  </si>
  <si>
    <t>预检分诊点
（8分）</t>
  </si>
  <si>
    <t>设置、标识明显</t>
  </si>
  <si>
    <t>有医护人员值守</t>
  </si>
  <si>
    <t>发热与肠道
门诊
（10分）</t>
  </si>
  <si>
    <t>规范设置</t>
  </si>
  <si>
    <t>标识清楚</t>
  </si>
  <si>
    <t>医疗废弃物
储存
（8分）</t>
  </si>
  <si>
    <t>按规定安全贮存</t>
  </si>
  <si>
    <t>标识明显</t>
  </si>
  <si>
    <t>基层医疗卫生　机构标准化建设（10分）</t>
  </si>
  <si>
    <t>基层医疗卫生机构建设</t>
  </si>
  <si>
    <t>基层医疗卫生机构管理</t>
  </si>
  <si>
    <t>院内环卫设施
及清扫保洁
（6分）</t>
  </si>
  <si>
    <t>环卫设施数量充足</t>
  </si>
  <si>
    <t>清扫保洁状况</t>
  </si>
  <si>
    <t>九、社区与单位卫生</t>
  </si>
  <si>
    <r>
      <rPr>
        <sz val="10"/>
        <color indexed="53"/>
        <rFont val="宋体"/>
        <family val="0"/>
      </rPr>
      <t>*</t>
    </r>
    <r>
      <rPr>
        <sz val="10"/>
        <color indexed="8"/>
        <rFont val="宋体"/>
        <family val="0"/>
      </rPr>
      <t>环境卫生
（</t>
    </r>
    <r>
      <rPr>
        <sz val="10"/>
        <color indexed="8"/>
        <rFont val="宋体"/>
        <family val="0"/>
      </rPr>
      <t>18</t>
    </r>
    <r>
      <rPr>
        <sz val="10"/>
        <color indexed="8"/>
        <rFont val="宋体"/>
        <family val="0"/>
      </rPr>
      <t>分）</t>
    </r>
  </si>
  <si>
    <t>垃圾收集、转运容器</t>
  </si>
  <si>
    <t>垃圾日产日清</t>
  </si>
  <si>
    <t>公共厕所整洁</t>
  </si>
  <si>
    <r>
      <t>路面、
绿化带
（1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分）</t>
    </r>
  </si>
  <si>
    <t>路面硬化、平坦</t>
  </si>
  <si>
    <t>庭院绿化美化</t>
  </si>
  <si>
    <r>
      <rPr>
        <sz val="10"/>
        <color indexed="53"/>
        <rFont val="宋体"/>
        <family val="0"/>
      </rPr>
      <t>*</t>
    </r>
    <r>
      <rPr>
        <sz val="10"/>
        <color indexed="8"/>
        <rFont val="宋体"/>
        <family val="0"/>
      </rPr>
      <t>卫生秩序
（2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分）</t>
    </r>
  </si>
  <si>
    <t>“十乱”治理</t>
  </si>
  <si>
    <t>“八小行业”管理</t>
  </si>
  <si>
    <t>废品回收站管理规范</t>
  </si>
  <si>
    <t>十、城中村及城乡结合部卫生</t>
  </si>
  <si>
    <r>
      <t>基础设施
（3</t>
    </r>
    <r>
      <rPr>
        <sz val="10"/>
        <color indexed="8"/>
        <rFont val="宋体"/>
        <family val="0"/>
      </rPr>
      <t>0分）</t>
    </r>
  </si>
  <si>
    <t>环卫设施配置</t>
  </si>
  <si>
    <t>路面平整</t>
  </si>
  <si>
    <t>沟渠密闭通畅</t>
  </si>
  <si>
    <r>
      <t>垃圾收</t>
    </r>
    <r>
      <rPr>
        <sz val="10"/>
        <color indexed="8"/>
        <rFont val="仿宋_GB2312"/>
        <family val="3"/>
      </rPr>
      <t>运</t>
    </r>
    <r>
      <rPr>
        <sz val="10"/>
        <color indexed="8"/>
        <rFont val="仿宋_GB2312"/>
        <family val="3"/>
      </rPr>
      <t>容器管理</t>
    </r>
  </si>
  <si>
    <t>八小行业
（10分）</t>
  </si>
  <si>
    <t>店面整洁、消毒措施落实</t>
  </si>
  <si>
    <r>
      <rPr>
        <sz val="10"/>
        <color indexed="53"/>
        <rFont val="宋体"/>
        <family val="0"/>
      </rPr>
      <t>*</t>
    </r>
    <r>
      <rPr>
        <sz val="10"/>
        <color indexed="8"/>
        <rFont val="宋体"/>
        <family val="0"/>
      </rPr>
      <t>卫生管理
（</t>
    </r>
    <r>
      <rPr>
        <sz val="10"/>
        <color indexed="8"/>
        <rFont val="宋体"/>
        <family val="0"/>
      </rPr>
      <t>30</t>
    </r>
    <r>
      <rPr>
        <sz val="10"/>
        <color indexed="8"/>
        <rFont val="宋体"/>
        <family val="0"/>
      </rPr>
      <t>分）</t>
    </r>
  </si>
  <si>
    <t>无禽畜散养现象</t>
  </si>
  <si>
    <t>十一、群众满意度</t>
  </si>
  <si>
    <t>*现场随访
（50分）</t>
  </si>
  <si>
    <t>市民满意度</t>
  </si>
  <si>
    <t>外来游客满意度</t>
  </si>
  <si>
    <t>出租车司机评价</t>
  </si>
  <si>
    <t>注：带“*”号项目得分率不得低于该项分值的70%。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</si>
</sst>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  <numFmt numFmtId="180" formatCode="0.0_ "/>
    <numFmt numFmtId="181" formatCode="0_ 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微软雅黑"/>
      <family val="2"/>
    </font>
    <font>
      <sz val="11"/>
      <color indexed="10"/>
      <name val="宋体"/>
      <family val="0"/>
    </font>
    <font>
      <b/>
      <sz val="10"/>
      <color indexed="10"/>
      <name val="微软雅黑"/>
      <family val="2"/>
    </font>
    <font>
      <sz val="10"/>
      <color indexed="10"/>
      <name val="微软雅黑"/>
      <family val="2"/>
    </font>
    <font>
      <sz val="10"/>
      <color indexed="8"/>
      <name val="仿宋_GB2312"/>
      <family val="3"/>
    </font>
    <font>
      <b/>
      <sz val="10"/>
      <color indexed="26"/>
      <name val="微软雅黑"/>
      <family val="2"/>
    </font>
    <font>
      <sz val="10"/>
      <color indexed="26"/>
      <name val="微软雅黑"/>
      <family val="2"/>
    </font>
    <font>
      <sz val="8"/>
      <color indexed="8"/>
      <name val="Arial Rounded MT Bold"/>
      <family val="2"/>
    </font>
    <font>
      <sz val="8"/>
      <color indexed="10"/>
      <name val="Arial Unicode MS"/>
      <family val="0"/>
    </font>
    <font>
      <sz val="9"/>
      <color indexed="8"/>
      <name val="宋体"/>
      <family val="0"/>
    </font>
    <font>
      <sz val="8"/>
      <color indexed="26"/>
      <name val="Arial Unicode MS"/>
      <family val="0"/>
    </font>
    <font>
      <sz val="10"/>
      <color indexed="53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66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" vertical="center"/>
    </xf>
    <xf numFmtId="181" fontId="5" fillId="34" borderId="14" xfId="0" applyNumberFormat="1" applyFont="1" applyFill="1" applyBorder="1" applyAlignment="1">
      <alignment horizontal="center" vertical="center"/>
    </xf>
    <xf numFmtId="180" fontId="5" fillId="34" borderId="1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5" borderId="10" xfId="0" applyNumberFormat="1" applyFont="1" applyFill="1" applyBorder="1" applyAlignment="1">
      <alignment horizontal="center" vertical="center"/>
    </xf>
    <xf numFmtId="0" fontId="7" fillId="36" borderId="11" xfId="0" applyNumberFormat="1" applyFont="1" applyFill="1" applyBorder="1" applyAlignment="1">
      <alignment horizontal="left" vertical="center"/>
    </xf>
    <xf numFmtId="0" fontId="7" fillId="36" borderId="12" xfId="0" applyNumberFormat="1" applyFont="1" applyFill="1" applyBorder="1" applyAlignment="1">
      <alignment horizontal="left" vertical="center"/>
    </xf>
    <xf numFmtId="180" fontId="8" fillId="36" borderId="12" xfId="0" applyNumberFormat="1" applyFont="1" applyFill="1" applyBorder="1" applyAlignment="1">
      <alignment vertical="center"/>
    </xf>
    <xf numFmtId="0" fontId="7" fillId="36" borderId="12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2" fillId="35" borderId="16" xfId="0" applyNumberFormat="1" applyFont="1" applyFill="1" applyBorder="1" applyAlignment="1">
      <alignment horizontal="center" vertical="center" wrapText="1"/>
    </xf>
    <xf numFmtId="0" fontId="9" fillId="35" borderId="17" xfId="0" applyNumberFormat="1" applyFont="1" applyFill="1" applyBorder="1" applyAlignment="1">
      <alignment vertical="center" wrapText="1"/>
    </xf>
    <xf numFmtId="180" fontId="2" fillId="35" borderId="17" xfId="0" applyNumberFormat="1" applyFont="1" applyFill="1" applyBorder="1" applyAlignment="1">
      <alignment vertical="center"/>
    </xf>
    <xf numFmtId="0" fontId="2" fillId="35" borderId="17" xfId="0" applyNumberFormat="1" applyFont="1" applyFill="1" applyBorder="1" applyAlignment="1" applyProtection="1">
      <alignment horizontal="center" vertical="center"/>
      <protection locked="0"/>
    </xf>
    <xf numFmtId="0" fontId="2" fillId="35" borderId="18" xfId="0" applyNumberFormat="1" applyFont="1" applyFill="1" applyBorder="1" applyAlignment="1">
      <alignment horizontal="center" vertical="center" wrapText="1"/>
    </xf>
    <xf numFmtId="0" fontId="9" fillId="35" borderId="19" xfId="0" applyNumberFormat="1" applyFont="1" applyFill="1" applyBorder="1" applyAlignment="1">
      <alignment vertical="center" wrapText="1"/>
    </xf>
    <xf numFmtId="180" fontId="2" fillId="35" borderId="19" xfId="0" applyNumberFormat="1" applyFont="1" applyFill="1" applyBorder="1" applyAlignment="1">
      <alignment vertical="center"/>
    </xf>
    <xf numFmtId="0" fontId="2" fillId="35" borderId="19" xfId="0" applyNumberFormat="1" applyFont="1" applyFill="1" applyBorder="1" applyAlignment="1" applyProtection="1">
      <alignment horizontal="center" vertical="center"/>
      <protection locked="0"/>
    </xf>
    <xf numFmtId="0" fontId="2" fillId="34" borderId="20" xfId="0" applyNumberFormat="1" applyFont="1" applyFill="1" applyBorder="1" applyAlignment="1">
      <alignment horizontal="center" vertical="center" wrapText="1"/>
    </xf>
    <xf numFmtId="0" fontId="9" fillId="34" borderId="19" xfId="0" applyNumberFormat="1" applyFont="1" applyFill="1" applyBorder="1" applyAlignment="1">
      <alignment vertical="center" wrapText="1"/>
    </xf>
    <xf numFmtId="180" fontId="2" fillId="34" borderId="19" xfId="0" applyNumberFormat="1" applyFont="1" applyFill="1" applyBorder="1" applyAlignment="1">
      <alignment vertical="center"/>
    </xf>
    <xf numFmtId="0" fontId="2" fillId="34" borderId="19" xfId="0" applyNumberFormat="1" applyFont="1" applyFill="1" applyBorder="1" applyAlignment="1" applyProtection="1">
      <alignment horizontal="center" vertical="center"/>
      <protection locked="0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21" xfId="0" applyNumberFormat="1" applyFont="1" applyFill="1" applyBorder="1" applyAlignment="1">
      <alignment horizontal="center" vertical="center" wrapText="1"/>
    </xf>
    <xf numFmtId="0" fontId="2" fillId="35" borderId="22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/>
    </xf>
    <xf numFmtId="0" fontId="2" fillId="34" borderId="18" xfId="0" applyNumberFormat="1" applyFont="1" applyFill="1" applyBorder="1" applyAlignment="1">
      <alignment horizontal="center" vertical="center" wrapText="1"/>
    </xf>
    <xf numFmtId="0" fontId="2" fillId="35" borderId="20" xfId="0" applyNumberFormat="1" applyFont="1" applyFill="1" applyBorder="1" applyAlignment="1">
      <alignment horizontal="center" vertical="center" wrapText="1"/>
    </xf>
    <xf numFmtId="0" fontId="9" fillId="35" borderId="24" xfId="0" applyNumberFormat="1" applyFont="1" applyFill="1" applyBorder="1" applyAlignment="1">
      <alignment vertical="center" wrapText="1"/>
    </xf>
    <xf numFmtId="180" fontId="2" fillId="35" borderId="24" xfId="0" applyNumberFormat="1" applyFont="1" applyFill="1" applyBorder="1" applyAlignment="1">
      <alignment vertical="center"/>
    </xf>
    <xf numFmtId="0" fontId="2" fillId="35" borderId="24" xfId="0" applyNumberFormat="1" applyFont="1" applyFill="1" applyBorder="1" applyAlignment="1" applyProtection="1">
      <alignment horizontal="center" vertical="center"/>
      <protection locked="0"/>
    </xf>
    <xf numFmtId="0" fontId="2" fillId="35" borderId="10" xfId="0" applyNumberFormat="1" applyFont="1" applyFill="1" applyBorder="1" applyAlignment="1">
      <alignment horizontal="center" vertical="center"/>
    </xf>
    <xf numFmtId="0" fontId="10" fillId="36" borderId="11" xfId="0" applyNumberFormat="1" applyFont="1" applyFill="1" applyBorder="1" applyAlignment="1">
      <alignment horizontal="left" vertical="center"/>
    </xf>
    <xf numFmtId="0" fontId="10" fillId="36" borderId="12" xfId="0" applyNumberFormat="1" applyFont="1" applyFill="1" applyBorder="1" applyAlignment="1">
      <alignment horizontal="left" vertical="center"/>
    </xf>
    <xf numFmtId="180" fontId="11" fillId="36" borderId="12" xfId="0" applyNumberFormat="1" applyFont="1" applyFill="1" applyBorder="1" applyAlignment="1">
      <alignment vertical="center"/>
    </xf>
    <xf numFmtId="0" fontId="10" fillId="36" borderId="12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 wrapText="1"/>
    </xf>
    <xf numFmtId="0" fontId="9" fillId="34" borderId="17" xfId="0" applyNumberFormat="1" applyFont="1" applyFill="1" applyBorder="1" applyAlignment="1">
      <alignment vertical="center" wrapText="1"/>
    </xf>
    <xf numFmtId="180" fontId="2" fillId="34" borderId="17" xfId="0" applyNumberFormat="1" applyFont="1" applyFill="1" applyBorder="1" applyAlignment="1">
      <alignment vertical="center"/>
    </xf>
    <xf numFmtId="0" fontId="2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35" borderId="18" xfId="0" applyNumberFormat="1" applyFont="1" applyFill="1" applyBorder="1" applyAlignment="1">
      <alignment horizontal="center" vertical="center"/>
    </xf>
    <xf numFmtId="0" fontId="2" fillId="34" borderId="18" xfId="0" applyNumberFormat="1" applyFont="1" applyFill="1" applyBorder="1" applyAlignment="1">
      <alignment horizontal="center" vertical="center"/>
    </xf>
    <xf numFmtId="0" fontId="5" fillId="33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12" fillId="34" borderId="26" xfId="0" applyNumberFormat="1" applyFont="1" applyFill="1" applyBorder="1" applyAlignment="1" applyProtection="1">
      <alignment horizontal="left" vertical="center" wrapText="1"/>
      <protection/>
    </xf>
    <xf numFmtId="0" fontId="13" fillId="36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>
      <alignment vertical="center" wrapText="1"/>
    </xf>
    <xf numFmtId="0" fontId="2" fillId="35" borderId="27" xfId="0" applyNumberFormat="1" applyFont="1" applyFill="1" applyBorder="1" applyAlignment="1" applyProtection="1">
      <alignment horizontal="justify" vertical="top" wrapText="1"/>
      <protection/>
    </xf>
    <xf numFmtId="0" fontId="2" fillId="35" borderId="28" xfId="0" applyNumberFormat="1" applyFont="1" applyFill="1" applyBorder="1" applyAlignment="1" applyProtection="1">
      <alignment horizontal="justify" vertical="top" wrapText="1"/>
      <protection/>
    </xf>
    <xf numFmtId="0" fontId="2" fillId="34" borderId="29" xfId="0" applyNumberFormat="1" applyFont="1" applyFill="1" applyBorder="1" applyAlignment="1" applyProtection="1">
      <alignment horizontal="justify" vertical="top" wrapText="1"/>
      <protection/>
    </xf>
    <xf numFmtId="0" fontId="2" fillId="34" borderId="26" xfId="0" applyNumberFormat="1" applyFont="1" applyFill="1" applyBorder="1" applyAlignment="1" applyProtection="1">
      <alignment horizontal="justify" vertical="top" wrapText="1"/>
      <protection/>
    </xf>
    <xf numFmtId="0" fontId="2" fillId="34" borderId="30" xfId="0" applyNumberFormat="1" applyFont="1" applyFill="1" applyBorder="1" applyAlignment="1" applyProtection="1">
      <alignment horizontal="justify" vertical="top" wrapText="1"/>
      <protection/>
    </xf>
    <xf numFmtId="0" fontId="14" fillId="0" borderId="0" xfId="0" applyNumberFormat="1" applyFont="1" applyFill="1" applyBorder="1" applyAlignment="1">
      <alignment vertical="center" wrapText="1"/>
    </xf>
    <xf numFmtId="0" fontId="2" fillId="34" borderId="27" xfId="0" applyNumberFormat="1" applyFont="1" applyFill="1" applyBorder="1" applyAlignment="1" applyProtection="1">
      <alignment horizontal="justify" vertical="top" wrapText="1"/>
      <protection/>
    </xf>
    <xf numFmtId="0" fontId="2" fillId="35" borderId="29" xfId="0" applyNumberFormat="1" applyFont="1" applyFill="1" applyBorder="1" applyAlignment="1" applyProtection="1">
      <alignment horizontal="justify" vertical="top" wrapText="1"/>
      <protection/>
    </xf>
    <xf numFmtId="0" fontId="15" fillId="36" borderId="25" xfId="0" applyNumberFormat="1" applyFont="1" applyFill="1" applyBorder="1" applyAlignment="1" applyProtection="1">
      <alignment horizontal="left" vertical="center" wrapText="1"/>
      <protection/>
    </xf>
    <xf numFmtId="0" fontId="2" fillId="34" borderId="28" xfId="0" applyNumberFormat="1" applyFont="1" applyFill="1" applyBorder="1" applyAlignment="1" applyProtection="1">
      <alignment horizontal="justify" vertical="top" wrapText="1"/>
      <protection/>
    </xf>
    <xf numFmtId="0" fontId="2" fillId="35" borderId="26" xfId="0" applyNumberFormat="1" applyFont="1" applyFill="1" applyBorder="1" applyAlignment="1" applyProtection="1">
      <alignment horizontal="justify" vertical="top" wrapText="1"/>
      <protection/>
    </xf>
    <xf numFmtId="0" fontId="2" fillId="34" borderId="20" xfId="0" applyNumberFormat="1" applyFont="1" applyFill="1" applyBorder="1" applyAlignment="1">
      <alignment horizontal="center" vertical="center"/>
    </xf>
    <xf numFmtId="0" fontId="9" fillId="34" borderId="24" xfId="0" applyNumberFormat="1" applyFont="1" applyFill="1" applyBorder="1" applyAlignment="1">
      <alignment vertical="center" wrapText="1"/>
    </xf>
    <xf numFmtId="180" fontId="2" fillId="34" borderId="24" xfId="0" applyNumberFormat="1" applyFont="1" applyFill="1" applyBorder="1" applyAlignment="1">
      <alignment vertical="center"/>
    </xf>
    <xf numFmtId="0" fontId="2" fillId="34" borderId="24" xfId="0" applyNumberFormat="1" applyFont="1" applyFill="1" applyBorder="1" applyAlignment="1" applyProtection="1">
      <alignment horizontal="center" vertical="center"/>
      <protection locked="0"/>
    </xf>
    <xf numFmtId="0" fontId="2" fillId="35" borderId="13" xfId="0" applyNumberFormat="1" applyFont="1" applyFill="1" applyBorder="1" applyAlignment="1">
      <alignment horizontal="center" vertical="center" wrapText="1"/>
    </xf>
    <xf numFmtId="0" fontId="54" fillId="34" borderId="2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vertical="center" wrapText="1"/>
    </xf>
    <xf numFmtId="0" fontId="2" fillId="35" borderId="31" xfId="0" applyNumberFormat="1" applyFont="1" applyFill="1" applyBorder="1" applyAlignment="1">
      <alignment horizontal="center" vertical="center" wrapText="1"/>
    </xf>
    <xf numFmtId="0" fontId="2" fillId="35" borderId="0" xfId="0" applyNumberFormat="1" applyFont="1" applyFill="1" applyBorder="1" applyAlignment="1">
      <alignment horizontal="center" vertical="center"/>
    </xf>
    <xf numFmtId="0" fontId="9" fillId="35" borderId="32" xfId="0" applyNumberFormat="1" applyFont="1" applyFill="1" applyBorder="1" applyAlignment="1">
      <alignment vertical="center" wrapText="1"/>
    </xf>
    <xf numFmtId="180" fontId="2" fillId="35" borderId="32" xfId="0" applyNumberFormat="1" applyFont="1" applyFill="1" applyBorder="1" applyAlignment="1">
      <alignment vertical="center"/>
    </xf>
    <xf numFmtId="0" fontId="2" fillId="35" borderId="32" xfId="0" applyNumberFormat="1" applyFont="1" applyFill="1" applyBorder="1" applyAlignment="1" applyProtection="1">
      <alignment horizontal="center" vertical="center"/>
      <protection locked="0"/>
    </xf>
    <xf numFmtId="0" fontId="2" fillId="35" borderId="21" xfId="0" applyNumberFormat="1" applyFont="1" applyFill="1" applyBorder="1" applyAlignment="1">
      <alignment horizontal="center" vertical="center" wrapText="1"/>
    </xf>
    <xf numFmtId="0" fontId="9" fillId="35" borderId="33" xfId="0" applyNumberFormat="1" applyFont="1" applyFill="1" applyBorder="1" applyAlignment="1">
      <alignment vertical="center" wrapText="1"/>
    </xf>
    <xf numFmtId="180" fontId="2" fillId="35" borderId="33" xfId="0" applyNumberFormat="1" applyFont="1" applyFill="1" applyBorder="1" applyAlignment="1">
      <alignment vertical="center"/>
    </xf>
    <xf numFmtId="0" fontId="2" fillId="35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left" vertical="center"/>
    </xf>
    <xf numFmtId="0" fontId="2" fillId="35" borderId="34" xfId="0" applyNumberFormat="1" applyFont="1" applyFill="1" applyBorder="1" applyAlignment="1" applyProtection="1">
      <alignment horizontal="justify" vertical="top" wrapText="1"/>
      <protection/>
    </xf>
    <xf numFmtId="0" fontId="2" fillId="35" borderId="30" xfId="0" applyNumberFormat="1" applyFont="1" applyFill="1" applyBorder="1" applyAlignment="1" applyProtection="1">
      <alignment horizontal="justify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BBB59"/>
      <rgbColor rgb="00FFFFFF"/>
      <rgbColor rgb="00D7E3B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showGridLines="0" tabSelected="1" zoomScale="110" zoomScaleNormal="110" zoomScaleSheetLayoutView="100" workbookViewId="0" topLeftCell="A1">
      <selection activeCell="D122" sqref="D122:D126"/>
    </sheetView>
  </sheetViews>
  <sheetFormatPr defaultColWidth="9.00390625" defaultRowHeight="12" customHeight="1"/>
  <cols>
    <col min="2" max="2" width="9.00390625" style="3" customWidth="1"/>
    <col min="3" max="3" width="3.375" style="1" hidden="1" customWidth="1"/>
    <col min="4" max="4" width="13.375" style="1" customWidth="1"/>
    <col min="5" max="5" width="22.00390625" style="4" customWidth="1"/>
    <col min="6" max="6" width="6.25390625" style="5" customWidth="1"/>
    <col min="7" max="7" width="7.125" style="5" customWidth="1"/>
    <col min="8" max="8" width="4.50390625" style="1" customWidth="1"/>
    <col min="9" max="9" width="33.625" style="4" customWidth="1"/>
    <col min="10" max="10" width="23.625" style="4" customWidth="1"/>
    <col min="11" max="16384" width="9.00390625" style="3" customWidth="1"/>
  </cols>
  <sheetData>
    <row r="1" spans="4:9" ht="42.75" customHeight="1">
      <c r="D1" s="6" t="s">
        <v>0</v>
      </c>
      <c r="E1" s="6"/>
      <c r="F1" s="6"/>
      <c r="G1" s="6"/>
      <c r="H1" s="6"/>
      <c r="I1" s="6"/>
    </row>
    <row r="2" spans="3:10" s="1" customFormat="1" ht="21" customHeight="1">
      <c r="C2" s="7" t="s">
        <v>1</v>
      </c>
      <c r="D2" s="8" t="s">
        <v>2</v>
      </c>
      <c r="E2" s="9" t="s">
        <v>3</v>
      </c>
      <c r="F2" s="10" t="s">
        <v>4</v>
      </c>
      <c r="G2" s="10" t="s">
        <v>5</v>
      </c>
      <c r="H2" s="11" t="s">
        <v>6</v>
      </c>
      <c r="I2" s="55" t="s">
        <v>7</v>
      </c>
      <c r="J2" s="56"/>
    </row>
    <row r="3" spans="3:10" s="1" customFormat="1" ht="21" customHeight="1">
      <c r="C3" s="7"/>
      <c r="D3" s="12" t="s">
        <v>8</v>
      </c>
      <c r="E3" s="13"/>
      <c r="F3" s="14">
        <f>F4+F10+F23+F75+F96+F112+F127+F139+F153+F163+F175</f>
        <v>1000</v>
      </c>
      <c r="G3" s="15">
        <f>G4+G10+G23+G75+G96+G112+G127+G139+G153+G163+G175</f>
        <v>0</v>
      </c>
      <c r="H3" s="13"/>
      <c r="I3" s="57" t="str">
        <f>REPT("|",G3/1000*70)&amp;" "&amp;INT(G3/1000*100)&amp;"%"</f>
        <v> 0%</v>
      </c>
      <c r="J3" s="56"/>
    </row>
    <row r="4" spans="1:10" s="2" customFormat="1" ht="19.5" customHeight="1">
      <c r="A4" s="16"/>
      <c r="C4" s="17">
        <v>5</v>
      </c>
      <c r="D4" s="18" t="s">
        <v>9</v>
      </c>
      <c r="E4" s="19"/>
      <c r="F4" s="20">
        <f>SUM(F5:F9)</f>
        <v>50</v>
      </c>
      <c r="G4" s="20">
        <f>SUM(G5:G9)</f>
        <v>0</v>
      </c>
      <c r="H4" s="21"/>
      <c r="I4" s="58" t="str">
        <f>REPT("|",G4/50*70)&amp;" "&amp;INT(G4/50*100)&amp;"%"</f>
        <v> 0%</v>
      </c>
      <c r="J4" s="59"/>
    </row>
    <row r="5" spans="3:9" ht="18" customHeight="1">
      <c r="C5" s="22">
        <v>5</v>
      </c>
      <c r="D5" s="23" t="s">
        <v>10</v>
      </c>
      <c r="E5" s="24" t="s">
        <v>11</v>
      </c>
      <c r="F5" s="25">
        <v>10</v>
      </c>
      <c r="G5" s="25">
        <f>H5*F5/10</f>
        <v>0</v>
      </c>
      <c r="H5" s="26"/>
      <c r="I5" s="60"/>
    </row>
    <row r="6" spans="3:9" ht="18" customHeight="1">
      <c r="C6" s="22">
        <v>5</v>
      </c>
      <c r="D6" s="27"/>
      <c r="E6" s="28" t="s">
        <v>12</v>
      </c>
      <c r="F6" s="29">
        <v>10</v>
      </c>
      <c r="G6" s="29">
        <f>H6*F6/10</f>
        <v>0</v>
      </c>
      <c r="H6" s="30"/>
      <c r="I6" s="61"/>
    </row>
    <row r="7" spans="3:9" ht="18" customHeight="1">
      <c r="C7" s="22"/>
      <c r="D7" s="31" t="s">
        <v>13</v>
      </c>
      <c r="E7" s="32" t="s">
        <v>14</v>
      </c>
      <c r="F7" s="33">
        <v>10</v>
      </c>
      <c r="G7" s="33">
        <f>H7*F7/10</f>
        <v>0</v>
      </c>
      <c r="H7" s="34"/>
      <c r="I7" s="62"/>
    </row>
    <row r="8" spans="3:9" ht="18" customHeight="1">
      <c r="C8" s="22">
        <v>5</v>
      </c>
      <c r="D8" s="35"/>
      <c r="E8" s="32" t="s">
        <v>15</v>
      </c>
      <c r="F8" s="33">
        <v>10</v>
      </c>
      <c r="G8" s="33">
        <f>H8*F8/10</f>
        <v>0</v>
      </c>
      <c r="H8" s="34"/>
      <c r="I8" s="63"/>
    </row>
    <row r="9" spans="3:10" ht="18" customHeight="1">
      <c r="C9" s="22"/>
      <c r="D9" s="36"/>
      <c r="E9" s="32" t="s">
        <v>16</v>
      </c>
      <c r="F9" s="33">
        <v>10</v>
      </c>
      <c r="G9" s="33">
        <f>H9*F9/10</f>
        <v>0</v>
      </c>
      <c r="H9" s="34"/>
      <c r="I9" s="64"/>
      <c r="J9" s="65"/>
    </row>
    <row r="10" spans="1:10" s="2" customFormat="1" ht="19.5" customHeight="1">
      <c r="A10" s="16"/>
      <c r="C10" s="17">
        <v>2</v>
      </c>
      <c r="D10" s="18" t="s">
        <v>17</v>
      </c>
      <c r="E10" s="19"/>
      <c r="F10" s="20">
        <f>SUM(F11:F22)</f>
        <v>70</v>
      </c>
      <c r="G10" s="20">
        <f>SUM(G11:G22)</f>
        <v>0</v>
      </c>
      <c r="H10" s="21"/>
      <c r="I10" s="58" t="str">
        <f>REPT("|",G10/70*70)&amp;" "&amp;INT(G10/70*100)&amp;"%"</f>
        <v> 0%</v>
      </c>
      <c r="J10" s="59"/>
    </row>
    <row r="11" spans="3:9" ht="18" customHeight="1">
      <c r="C11" s="37">
        <v>2</v>
      </c>
      <c r="D11" s="23" t="s">
        <v>18</v>
      </c>
      <c r="E11" s="24" t="s">
        <v>19</v>
      </c>
      <c r="F11" s="25">
        <v>5</v>
      </c>
      <c r="G11" s="25">
        <f aca="true" t="shared" si="0" ref="G11:G22">H11*F11/10</f>
        <v>0</v>
      </c>
      <c r="H11" s="26"/>
      <c r="I11" s="60"/>
    </row>
    <row r="12" spans="3:9" ht="18" customHeight="1">
      <c r="C12" s="37"/>
      <c r="D12" s="27"/>
      <c r="E12" s="28" t="s">
        <v>20</v>
      </c>
      <c r="F12" s="29">
        <v>10</v>
      </c>
      <c r="G12" s="29">
        <f t="shared" si="0"/>
        <v>0</v>
      </c>
      <c r="H12" s="30"/>
      <c r="I12" s="61"/>
    </row>
    <row r="13" spans="3:9" ht="18" customHeight="1">
      <c r="C13" s="37"/>
      <c r="D13" s="27"/>
      <c r="E13" s="28" t="s">
        <v>21</v>
      </c>
      <c r="F13" s="29">
        <v>8</v>
      </c>
      <c r="G13" s="29">
        <f t="shared" si="0"/>
        <v>0</v>
      </c>
      <c r="H13" s="30"/>
      <c r="I13" s="61"/>
    </row>
    <row r="14" spans="3:9" ht="18" customHeight="1">
      <c r="C14" s="37"/>
      <c r="D14" s="27"/>
      <c r="E14" s="28" t="s">
        <v>22</v>
      </c>
      <c r="F14" s="29">
        <v>8</v>
      </c>
      <c r="G14" s="29">
        <f t="shared" si="0"/>
        <v>0</v>
      </c>
      <c r="H14" s="30"/>
      <c r="I14" s="61"/>
    </row>
    <row r="15" spans="3:9" ht="27" customHeight="1">
      <c r="C15" s="37"/>
      <c r="D15" s="27"/>
      <c r="E15" s="28" t="s">
        <v>23</v>
      </c>
      <c r="F15" s="29">
        <v>5</v>
      </c>
      <c r="G15" s="29">
        <f t="shared" si="0"/>
        <v>0</v>
      </c>
      <c r="H15" s="30"/>
      <c r="I15" s="61"/>
    </row>
    <row r="16" spans="3:9" ht="27" customHeight="1">
      <c r="C16" s="38"/>
      <c r="D16" s="39" t="s">
        <v>24</v>
      </c>
      <c r="E16" s="32" t="s">
        <v>25</v>
      </c>
      <c r="F16" s="33">
        <v>6</v>
      </c>
      <c r="G16" s="33">
        <f t="shared" si="0"/>
        <v>0</v>
      </c>
      <c r="H16" s="34"/>
      <c r="I16" s="62"/>
    </row>
    <row r="17" spans="3:9" ht="27" customHeight="1">
      <c r="C17" s="38"/>
      <c r="D17" s="39"/>
      <c r="E17" s="32" t="s">
        <v>26</v>
      </c>
      <c r="F17" s="33">
        <v>4</v>
      </c>
      <c r="G17" s="33">
        <f t="shared" si="0"/>
        <v>0</v>
      </c>
      <c r="H17" s="34"/>
      <c r="I17" s="63"/>
    </row>
    <row r="18" spans="3:9" ht="18" customHeight="1">
      <c r="C18" s="38"/>
      <c r="D18" s="39"/>
      <c r="E18" s="32" t="s">
        <v>27</v>
      </c>
      <c r="F18" s="33">
        <v>4</v>
      </c>
      <c r="G18" s="33">
        <f t="shared" si="0"/>
        <v>0</v>
      </c>
      <c r="H18" s="34"/>
      <c r="I18" s="66"/>
    </row>
    <row r="19" spans="3:9" ht="27" customHeight="1">
      <c r="C19" s="38"/>
      <c r="D19" s="27" t="s">
        <v>28</v>
      </c>
      <c r="E19" s="28" t="s">
        <v>29</v>
      </c>
      <c r="F19" s="29">
        <v>4</v>
      </c>
      <c r="G19" s="29">
        <f t="shared" si="0"/>
        <v>0</v>
      </c>
      <c r="H19" s="30"/>
      <c r="I19" s="61"/>
    </row>
    <row r="20" spans="3:9" ht="27" customHeight="1">
      <c r="C20" s="22">
        <v>5</v>
      </c>
      <c r="D20" s="27"/>
      <c r="E20" s="28" t="s">
        <v>30</v>
      </c>
      <c r="F20" s="29">
        <v>5</v>
      </c>
      <c r="G20" s="29">
        <f t="shared" si="0"/>
        <v>0</v>
      </c>
      <c r="H20" s="30"/>
      <c r="I20" s="61"/>
    </row>
    <row r="21" spans="3:9" ht="27" customHeight="1">
      <c r="C21" s="22">
        <v>5</v>
      </c>
      <c r="D21" s="27"/>
      <c r="E21" s="28" t="s">
        <v>31</v>
      </c>
      <c r="F21" s="29">
        <v>5</v>
      </c>
      <c r="G21" s="29">
        <f t="shared" si="0"/>
        <v>0</v>
      </c>
      <c r="H21" s="30"/>
      <c r="I21" s="61"/>
    </row>
    <row r="22" spans="3:9" ht="18" customHeight="1">
      <c r="C22" s="22">
        <v>5</v>
      </c>
      <c r="D22" s="40"/>
      <c r="E22" s="41" t="s">
        <v>32</v>
      </c>
      <c r="F22" s="42">
        <v>6</v>
      </c>
      <c r="G22" s="42">
        <f t="shared" si="0"/>
        <v>0</v>
      </c>
      <c r="H22" s="43"/>
      <c r="I22" s="67"/>
    </row>
    <row r="23" spans="3:9" ht="19.5" customHeight="1">
      <c r="C23" s="44">
        <v>3</v>
      </c>
      <c r="D23" s="45" t="s">
        <v>33</v>
      </c>
      <c r="E23" s="46"/>
      <c r="F23" s="47">
        <f>SUM(F24:F74)</f>
        <v>230</v>
      </c>
      <c r="G23" s="47">
        <f>SUM(G24:G74)</f>
        <v>0</v>
      </c>
      <c r="H23" s="48"/>
      <c r="I23" s="68" t="str">
        <f>REPT("|",G23/230*70)&amp;" "&amp;INT(G23/230*100)&amp;"%"</f>
        <v> 0%</v>
      </c>
    </row>
    <row r="24" spans="3:9" ht="27" customHeight="1">
      <c r="C24" s="22">
        <v>3</v>
      </c>
      <c r="D24" s="49" t="s">
        <v>34</v>
      </c>
      <c r="E24" s="50" t="s">
        <v>35</v>
      </c>
      <c r="F24" s="51">
        <v>3</v>
      </c>
      <c r="G24" s="51">
        <f aca="true" t="shared" si="1" ref="G24:G74">H24*F24/10</f>
        <v>0</v>
      </c>
      <c r="H24" s="52"/>
      <c r="I24" s="66"/>
    </row>
    <row r="25" spans="3:9" ht="18" customHeight="1">
      <c r="C25" s="22">
        <v>3</v>
      </c>
      <c r="D25" s="39"/>
      <c r="E25" s="32" t="s">
        <v>36</v>
      </c>
      <c r="F25" s="33">
        <v>6</v>
      </c>
      <c r="G25" s="33">
        <f t="shared" si="1"/>
        <v>0</v>
      </c>
      <c r="H25" s="34"/>
      <c r="I25" s="69"/>
    </row>
    <row r="26" spans="3:9" ht="18" customHeight="1">
      <c r="C26" s="22">
        <v>3</v>
      </c>
      <c r="D26" s="39"/>
      <c r="E26" s="32" t="s">
        <v>37</v>
      </c>
      <c r="F26" s="33">
        <v>8</v>
      </c>
      <c r="G26" s="33">
        <f t="shared" si="1"/>
        <v>0</v>
      </c>
      <c r="H26" s="34"/>
      <c r="I26" s="69"/>
    </row>
    <row r="27" spans="3:9" ht="27" customHeight="1">
      <c r="C27" s="22">
        <v>3</v>
      </c>
      <c r="D27" s="39"/>
      <c r="E27" s="32" t="s">
        <v>38</v>
      </c>
      <c r="F27" s="33">
        <v>5</v>
      </c>
      <c r="G27" s="33">
        <f t="shared" si="1"/>
        <v>0</v>
      </c>
      <c r="H27" s="34"/>
      <c r="I27" s="69"/>
    </row>
    <row r="28" spans="3:9" ht="18" customHeight="1">
      <c r="C28" s="22">
        <v>3</v>
      </c>
      <c r="D28" s="27" t="s">
        <v>39</v>
      </c>
      <c r="E28" s="28" t="s">
        <v>40</v>
      </c>
      <c r="F28" s="29">
        <v>8</v>
      </c>
      <c r="G28" s="29">
        <f t="shared" si="1"/>
        <v>0</v>
      </c>
      <c r="H28" s="30"/>
      <c r="I28" s="67"/>
    </row>
    <row r="29" spans="3:9" ht="18" customHeight="1">
      <c r="C29" s="22">
        <v>3</v>
      </c>
      <c r="D29" s="27"/>
      <c r="E29" s="28" t="s">
        <v>41</v>
      </c>
      <c r="F29" s="29">
        <v>8</v>
      </c>
      <c r="G29" s="29">
        <f t="shared" si="1"/>
        <v>0</v>
      </c>
      <c r="H29" s="30"/>
      <c r="I29" s="70"/>
    </row>
    <row r="30" spans="3:9" ht="18" customHeight="1">
      <c r="C30" s="22">
        <v>3</v>
      </c>
      <c r="D30" s="27"/>
      <c r="E30" s="28" t="s">
        <v>42</v>
      </c>
      <c r="F30" s="29">
        <v>8</v>
      </c>
      <c r="G30" s="29">
        <f t="shared" si="1"/>
        <v>0</v>
      </c>
      <c r="H30" s="30"/>
      <c r="I30" s="70"/>
    </row>
    <row r="31" spans="3:9" ht="27" customHeight="1">
      <c r="C31" s="22"/>
      <c r="D31" s="27"/>
      <c r="E31" s="28" t="s">
        <v>43</v>
      </c>
      <c r="F31" s="29">
        <v>6</v>
      </c>
      <c r="G31" s="29">
        <f t="shared" si="1"/>
        <v>0</v>
      </c>
      <c r="H31" s="30"/>
      <c r="I31" s="60"/>
    </row>
    <row r="32" spans="3:9" ht="18" customHeight="1">
      <c r="C32" s="22"/>
      <c r="D32" s="39" t="s">
        <v>44</v>
      </c>
      <c r="E32" s="32" t="s">
        <v>45</v>
      </c>
      <c r="F32" s="33">
        <v>5</v>
      </c>
      <c r="G32" s="33">
        <f t="shared" si="1"/>
        <v>0</v>
      </c>
      <c r="H32" s="34"/>
      <c r="I32" s="62"/>
    </row>
    <row r="33" spans="3:9" ht="18" customHeight="1">
      <c r="C33" s="22">
        <v>3</v>
      </c>
      <c r="D33" s="39"/>
      <c r="E33" s="32" t="s">
        <v>46</v>
      </c>
      <c r="F33" s="33">
        <v>5</v>
      </c>
      <c r="G33" s="33">
        <f t="shared" si="1"/>
        <v>0</v>
      </c>
      <c r="H33" s="34"/>
      <c r="I33" s="66"/>
    </row>
    <row r="34" spans="3:9" ht="18" customHeight="1">
      <c r="C34" s="22">
        <v>3</v>
      </c>
      <c r="D34" s="27" t="s">
        <v>47</v>
      </c>
      <c r="E34" s="28" t="s">
        <v>48</v>
      </c>
      <c r="F34" s="29">
        <v>5</v>
      </c>
      <c r="G34" s="29">
        <f t="shared" si="1"/>
        <v>0</v>
      </c>
      <c r="H34" s="30"/>
      <c r="I34" s="61"/>
    </row>
    <row r="35" spans="3:9" ht="18" customHeight="1">
      <c r="C35" s="22">
        <v>3</v>
      </c>
      <c r="D35" s="53"/>
      <c r="E35" s="28" t="s">
        <v>49</v>
      </c>
      <c r="F35" s="29">
        <v>5</v>
      </c>
      <c r="G35" s="29">
        <f t="shared" si="1"/>
        <v>0</v>
      </c>
      <c r="H35" s="30"/>
      <c r="I35" s="61"/>
    </row>
    <row r="36" spans="3:9" ht="27" customHeight="1">
      <c r="C36" s="22">
        <v>3</v>
      </c>
      <c r="D36" s="39" t="s">
        <v>50</v>
      </c>
      <c r="E36" s="32" t="s">
        <v>51</v>
      </c>
      <c r="F36" s="33">
        <v>4</v>
      </c>
      <c r="G36" s="33">
        <f t="shared" si="1"/>
        <v>0</v>
      </c>
      <c r="H36" s="34"/>
      <c r="I36" s="69"/>
    </row>
    <row r="37" spans="3:9" ht="18" customHeight="1">
      <c r="C37" s="22">
        <v>3</v>
      </c>
      <c r="D37" s="54"/>
      <c r="E37" s="32" t="s">
        <v>52</v>
      </c>
      <c r="F37" s="33">
        <v>4</v>
      </c>
      <c r="G37" s="33">
        <f t="shared" si="1"/>
        <v>0</v>
      </c>
      <c r="H37" s="34"/>
      <c r="I37" s="69"/>
    </row>
    <row r="38" spans="3:9" ht="18" customHeight="1">
      <c r="C38" s="22">
        <v>3</v>
      </c>
      <c r="D38" s="54"/>
      <c r="E38" s="32" t="s">
        <v>53</v>
      </c>
      <c r="F38" s="33">
        <v>4</v>
      </c>
      <c r="G38" s="33">
        <f t="shared" si="1"/>
        <v>0</v>
      </c>
      <c r="H38" s="34"/>
      <c r="I38" s="69"/>
    </row>
    <row r="39" spans="3:9" ht="18" customHeight="1">
      <c r="C39" s="22">
        <v>3</v>
      </c>
      <c r="D39" s="27" t="s">
        <v>54</v>
      </c>
      <c r="E39" s="28" t="s">
        <v>55</v>
      </c>
      <c r="F39" s="29">
        <v>7</v>
      </c>
      <c r="G39" s="29">
        <f t="shared" si="1"/>
        <v>0</v>
      </c>
      <c r="H39" s="30"/>
      <c r="I39" s="61"/>
    </row>
    <row r="40" spans="3:9" ht="18" customHeight="1">
      <c r="C40" s="22">
        <v>3</v>
      </c>
      <c r="D40" s="53"/>
      <c r="E40" s="28" t="s">
        <v>56</v>
      </c>
      <c r="F40" s="29">
        <v>6</v>
      </c>
      <c r="G40" s="29">
        <f t="shared" si="1"/>
        <v>0</v>
      </c>
      <c r="H40" s="30"/>
      <c r="I40" s="61"/>
    </row>
    <row r="41" spans="3:9" ht="18" customHeight="1">
      <c r="C41" s="22">
        <v>3</v>
      </c>
      <c r="D41" s="53"/>
      <c r="E41" s="28" t="s">
        <v>57</v>
      </c>
      <c r="F41" s="29">
        <v>6</v>
      </c>
      <c r="G41" s="29">
        <f t="shared" si="1"/>
        <v>0</v>
      </c>
      <c r="H41" s="30"/>
      <c r="I41" s="61"/>
    </row>
    <row r="42" spans="3:9" ht="18" customHeight="1">
      <c r="C42" s="22">
        <v>3</v>
      </c>
      <c r="D42" s="53"/>
      <c r="E42" s="28" t="s">
        <v>58</v>
      </c>
      <c r="F42" s="29">
        <v>6</v>
      </c>
      <c r="G42" s="29">
        <f t="shared" si="1"/>
        <v>0</v>
      </c>
      <c r="H42" s="30"/>
      <c r="I42" s="61"/>
    </row>
    <row r="43" spans="3:9" ht="18" customHeight="1">
      <c r="C43" s="22">
        <v>3</v>
      </c>
      <c r="D43" s="53"/>
      <c r="E43" s="28" t="s">
        <v>59</v>
      </c>
      <c r="F43" s="29">
        <v>7</v>
      </c>
      <c r="G43" s="29">
        <f t="shared" si="1"/>
        <v>0</v>
      </c>
      <c r="H43" s="30"/>
      <c r="I43" s="61"/>
    </row>
    <row r="44" spans="3:9" ht="18" customHeight="1">
      <c r="C44" s="22"/>
      <c r="D44" s="39" t="s">
        <v>60</v>
      </c>
      <c r="E44" s="32" t="s">
        <v>61</v>
      </c>
      <c r="F44" s="33">
        <v>3</v>
      </c>
      <c r="G44" s="33">
        <f t="shared" si="1"/>
        <v>0</v>
      </c>
      <c r="H44" s="34"/>
      <c r="I44" s="69"/>
    </row>
    <row r="45" spans="3:9" ht="18" customHeight="1">
      <c r="C45" s="22">
        <v>3</v>
      </c>
      <c r="D45" s="39"/>
      <c r="E45" s="32" t="s">
        <v>62</v>
      </c>
      <c r="F45" s="33">
        <v>2</v>
      </c>
      <c r="G45" s="33">
        <f t="shared" si="1"/>
        <v>0</v>
      </c>
      <c r="H45" s="34"/>
      <c r="I45" s="69"/>
    </row>
    <row r="46" spans="3:9" ht="18" customHeight="1">
      <c r="C46" s="22">
        <v>3</v>
      </c>
      <c r="D46" s="27" t="s">
        <v>63</v>
      </c>
      <c r="E46" s="28" t="s">
        <v>64</v>
      </c>
      <c r="F46" s="29">
        <v>3</v>
      </c>
      <c r="G46" s="29">
        <f t="shared" si="1"/>
        <v>0</v>
      </c>
      <c r="H46" s="30"/>
      <c r="I46" s="61"/>
    </row>
    <row r="47" spans="3:9" ht="18" customHeight="1">
      <c r="C47" s="22"/>
      <c r="D47" s="27"/>
      <c r="E47" s="28" t="s">
        <v>65</v>
      </c>
      <c r="F47" s="29">
        <v>3</v>
      </c>
      <c r="G47" s="29">
        <f t="shared" si="1"/>
        <v>0</v>
      </c>
      <c r="H47" s="30"/>
      <c r="I47" s="61"/>
    </row>
    <row r="48" spans="3:9" ht="18" customHeight="1">
      <c r="C48" s="22"/>
      <c r="D48" s="53"/>
      <c r="E48" s="28" t="s">
        <v>66</v>
      </c>
      <c r="F48" s="29">
        <v>3</v>
      </c>
      <c r="G48" s="29">
        <f t="shared" si="1"/>
        <v>0</v>
      </c>
      <c r="H48" s="30"/>
      <c r="I48" s="61"/>
    </row>
    <row r="49" spans="3:9" ht="18" customHeight="1">
      <c r="C49" s="22">
        <v>3</v>
      </c>
      <c r="D49" s="53"/>
      <c r="E49" s="28" t="s">
        <v>67</v>
      </c>
      <c r="F49" s="29">
        <v>3</v>
      </c>
      <c r="G49" s="29">
        <f t="shared" si="1"/>
        <v>0</v>
      </c>
      <c r="H49" s="30"/>
      <c r="I49" s="61"/>
    </row>
    <row r="50" spans="3:9" ht="18" customHeight="1">
      <c r="C50" s="22">
        <v>3</v>
      </c>
      <c r="D50" s="53"/>
      <c r="E50" s="28" t="s">
        <v>68</v>
      </c>
      <c r="F50" s="29">
        <v>3</v>
      </c>
      <c r="G50" s="29">
        <f t="shared" si="1"/>
        <v>0</v>
      </c>
      <c r="H50" s="30"/>
      <c r="I50" s="61"/>
    </row>
    <row r="51" spans="3:9" ht="18" customHeight="1">
      <c r="C51" s="22">
        <v>3</v>
      </c>
      <c r="D51" s="39" t="s">
        <v>69</v>
      </c>
      <c r="E51" s="32" t="s">
        <v>70</v>
      </c>
      <c r="F51" s="33">
        <v>4</v>
      </c>
      <c r="G51" s="33">
        <f t="shared" si="1"/>
        <v>0</v>
      </c>
      <c r="H51" s="34"/>
      <c r="I51" s="69"/>
    </row>
    <row r="52" spans="3:9" ht="27" customHeight="1">
      <c r="C52" s="22"/>
      <c r="D52" s="39"/>
      <c r="E52" s="32" t="s">
        <v>71</v>
      </c>
      <c r="F52" s="33">
        <v>3</v>
      </c>
      <c r="G52" s="33">
        <f t="shared" si="1"/>
        <v>0</v>
      </c>
      <c r="H52" s="34"/>
      <c r="I52" s="69"/>
    </row>
    <row r="53" spans="3:9" ht="18" customHeight="1">
      <c r="C53" s="22"/>
      <c r="D53" s="39"/>
      <c r="E53" s="32" t="s">
        <v>72</v>
      </c>
      <c r="F53" s="33">
        <v>3</v>
      </c>
      <c r="G53" s="33">
        <f t="shared" si="1"/>
        <v>0</v>
      </c>
      <c r="H53" s="34"/>
      <c r="I53" s="69"/>
    </row>
    <row r="54" spans="3:9" ht="18" customHeight="1">
      <c r="C54" s="22">
        <v>3</v>
      </c>
      <c r="D54" s="54"/>
      <c r="E54" s="32" t="s">
        <v>73</v>
      </c>
      <c r="F54" s="33">
        <v>4</v>
      </c>
      <c r="G54" s="33">
        <f t="shared" si="1"/>
        <v>0</v>
      </c>
      <c r="H54" s="34"/>
      <c r="I54" s="69"/>
    </row>
    <row r="55" spans="3:9" ht="18" customHeight="1">
      <c r="C55" s="22">
        <v>3</v>
      </c>
      <c r="D55" s="27" t="s">
        <v>74</v>
      </c>
      <c r="E55" s="28" t="s">
        <v>75</v>
      </c>
      <c r="F55" s="29">
        <v>3</v>
      </c>
      <c r="G55" s="29">
        <f t="shared" si="1"/>
        <v>0</v>
      </c>
      <c r="H55" s="30"/>
      <c r="I55" s="61"/>
    </row>
    <row r="56" spans="3:9" ht="18" customHeight="1">
      <c r="C56" s="22">
        <v>3</v>
      </c>
      <c r="D56" s="27"/>
      <c r="E56" s="28" t="s">
        <v>76</v>
      </c>
      <c r="F56" s="29">
        <v>4</v>
      </c>
      <c r="G56" s="29">
        <f t="shared" si="1"/>
        <v>0</v>
      </c>
      <c r="H56" s="30"/>
      <c r="I56" s="61"/>
    </row>
    <row r="57" spans="3:9" ht="18" customHeight="1">
      <c r="C57" s="22"/>
      <c r="D57" s="27"/>
      <c r="E57" s="28" t="s">
        <v>77</v>
      </c>
      <c r="F57" s="29">
        <v>3</v>
      </c>
      <c r="G57" s="29">
        <f t="shared" si="1"/>
        <v>0</v>
      </c>
      <c r="H57" s="30"/>
      <c r="I57" s="61"/>
    </row>
    <row r="58" spans="3:9" ht="18" customHeight="1">
      <c r="C58" s="22">
        <v>3</v>
      </c>
      <c r="D58" s="27"/>
      <c r="E58" s="28" t="s">
        <v>78</v>
      </c>
      <c r="F58" s="29">
        <v>4</v>
      </c>
      <c r="G58" s="29">
        <f t="shared" si="1"/>
        <v>0</v>
      </c>
      <c r="H58" s="30"/>
      <c r="I58" s="61"/>
    </row>
    <row r="59" spans="3:9" ht="18" customHeight="1">
      <c r="C59" s="22"/>
      <c r="D59" s="27"/>
      <c r="E59" s="28" t="s">
        <v>79</v>
      </c>
      <c r="F59" s="29">
        <v>4</v>
      </c>
      <c r="G59" s="29">
        <f t="shared" si="1"/>
        <v>0</v>
      </c>
      <c r="H59" s="30"/>
      <c r="I59" s="61"/>
    </row>
    <row r="60" spans="3:9" ht="18" customHeight="1">
      <c r="C60" s="22">
        <v>3</v>
      </c>
      <c r="D60" s="27"/>
      <c r="E60" s="28" t="s">
        <v>80</v>
      </c>
      <c r="F60" s="29">
        <v>2</v>
      </c>
      <c r="G60" s="29">
        <f t="shared" si="1"/>
        <v>0</v>
      </c>
      <c r="H60" s="30"/>
      <c r="I60" s="61"/>
    </row>
    <row r="61" spans="3:9" ht="18" customHeight="1">
      <c r="C61" s="22"/>
      <c r="D61" s="39" t="s">
        <v>81</v>
      </c>
      <c r="E61" s="32" t="s">
        <v>82</v>
      </c>
      <c r="F61" s="33">
        <v>5</v>
      </c>
      <c r="G61" s="33">
        <f t="shared" si="1"/>
        <v>0</v>
      </c>
      <c r="H61" s="34"/>
      <c r="I61" s="69"/>
    </row>
    <row r="62" spans="3:9" ht="18" customHeight="1">
      <c r="C62" s="22">
        <v>3</v>
      </c>
      <c r="D62" s="39"/>
      <c r="E62" s="32" t="s">
        <v>42</v>
      </c>
      <c r="F62" s="33">
        <v>5</v>
      </c>
      <c r="G62" s="33">
        <f t="shared" si="1"/>
        <v>0</v>
      </c>
      <c r="H62" s="34"/>
      <c r="I62" s="69"/>
    </row>
    <row r="63" spans="3:9" ht="18" customHeight="1">
      <c r="C63" s="22">
        <v>3</v>
      </c>
      <c r="D63" s="27" t="s">
        <v>83</v>
      </c>
      <c r="E63" s="28" t="s">
        <v>84</v>
      </c>
      <c r="F63" s="29">
        <v>6</v>
      </c>
      <c r="G63" s="29">
        <f t="shared" si="1"/>
        <v>0</v>
      </c>
      <c r="H63" s="30"/>
      <c r="I63" s="67"/>
    </row>
    <row r="64" spans="3:9" ht="27" customHeight="1">
      <c r="C64" s="22"/>
      <c r="D64" s="27"/>
      <c r="E64" s="28" t="s">
        <v>85</v>
      </c>
      <c r="F64" s="29">
        <v>6</v>
      </c>
      <c r="G64" s="29">
        <f t="shared" si="1"/>
        <v>0</v>
      </c>
      <c r="H64" s="30"/>
      <c r="I64" s="70"/>
    </row>
    <row r="65" spans="3:10" ht="18" customHeight="1">
      <c r="C65" s="22">
        <v>3</v>
      </c>
      <c r="D65" s="27"/>
      <c r="E65" s="28" t="s">
        <v>86</v>
      </c>
      <c r="F65" s="29">
        <v>6</v>
      </c>
      <c r="G65" s="29">
        <f t="shared" si="1"/>
        <v>0</v>
      </c>
      <c r="H65" s="30"/>
      <c r="I65" s="60"/>
      <c r="J65" s="77"/>
    </row>
    <row r="66" spans="3:10" ht="18" customHeight="1">
      <c r="C66" s="22"/>
      <c r="D66" s="39" t="s">
        <v>87</v>
      </c>
      <c r="E66" s="32" t="s">
        <v>88</v>
      </c>
      <c r="F66" s="33">
        <v>6</v>
      </c>
      <c r="G66" s="33">
        <f t="shared" si="1"/>
        <v>0</v>
      </c>
      <c r="H66" s="34"/>
      <c r="I66" s="69"/>
      <c r="J66" s="77"/>
    </row>
    <row r="67" spans="3:10" ht="18" customHeight="1">
      <c r="C67" s="22"/>
      <c r="D67" s="39"/>
      <c r="E67" s="32" t="s">
        <v>89</v>
      </c>
      <c r="F67" s="33">
        <v>3</v>
      </c>
      <c r="G67" s="33">
        <f t="shared" si="1"/>
        <v>0</v>
      </c>
      <c r="H67" s="34"/>
      <c r="I67" s="69"/>
      <c r="J67" s="77"/>
    </row>
    <row r="68" spans="3:9" ht="18" customHeight="1">
      <c r="C68" s="22">
        <v>3</v>
      </c>
      <c r="D68" s="39"/>
      <c r="E68" s="32" t="s">
        <v>90</v>
      </c>
      <c r="F68" s="33">
        <v>3</v>
      </c>
      <c r="G68" s="33">
        <f t="shared" si="1"/>
        <v>0</v>
      </c>
      <c r="H68" s="34"/>
      <c r="I68" s="69"/>
    </row>
    <row r="69" spans="3:9" ht="18" customHeight="1">
      <c r="C69" s="22">
        <v>3</v>
      </c>
      <c r="D69" s="27" t="s">
        <v>91</v>
      </c>
      <c r="E69" s="28" t="s">
        <v>92</v>
      </c>
      <c r="F69" s="29">
        <v>4</v>
      </c>
      <c r="G69" s="29">
        <f t="shared" si="1"/>
        <v>0</v>
      </c>
      <c r="H69" s="30"/>
      <c r="I69" s="61"/>
    </row>
    <row r="70" spans="3:9" ht="18" customHeight="1">
      <c r="C70" s="22">
        <v>3</v>
      </c>
      <c r="D70" s="53"/>
      <c r="E70" s="28" t="s">
        <v>93</v>
      </c>
      <c r="F70" s="29">
        <v>3</v>
      </c>
      <c r="G70" s="29">
        <f t="shared" si="1"/>
        <v>0</v>
      </c>
      <c r="H70" s="30"/>
      <c r="I70" s="61"/>
    </row>
    <row r="71" spans="3:9" ht="18" customHeight="1">
      <c r="C71" s="22">
        <v>3</v>
      </c>
      <c r="D71" s="53"/>
      <c r="E71" s="28" t="s">
        <v>94</v>
      </c>
      <c r="F71" s="29">
        <v>3</v>
      </c>
      <c r="G71" s="29">
        <f t="shared" si="1"/>
        <v>0</v>
      </c>
      <c r="H71" s="30"/>
      <c r="I71" s="61"/>
    </row>
    <row r="72" spans="3:9" ht="18" customHeight="1">
      <c r="C72" s="22">
        <v>3</v>
      </c>
      <c r="D72" s="39" t="s">
        <v>95</v>
      </c>
      <c r="E72" s="32" t="s">
        <v>96</v>
      </c>
      <c r="F72" s="33">
        <v>3</v>
      </c>
      <c r="G72" s="33">
        <f t="shared" si="1"/>
        <v>0</v>
      </c>
      <c r="H72" s="34"/>
      <c r="I72" s="69"/>
    </row>
    <row r="73" spans="3:9" ht="18" customHeight="1">
      <c r="C73" s="22"/>
      <c r="D73" s="39"/>
      <c r="E73" s="32" t="s">
        <v>97</v>
      </c>
      <c r="F73" s="33">
        <v>4</v>
      </c>
      <c r="G73" s="33">
        <f t="shared" si="1"/>
        <v>0</v>
      </c>
      <c r="H73" s="34"/>
      <c r="I73" s="69"/>
    </row>
    <row r="74" spans="3:9" ht="18" customHeight="1">
      <c r="C74" s="22">
        <v>3</v>
      </c>
      <c r="D74" s="71"/>
      <c r="E74" s="72" t="s">
        <v>98</v>
      </c>
      <c r="F74" s="73">
        <v>3</v>
      </c>
      <c r="G74" s="73">
        <f t="shared" si="1"/>
        <v>0</v>
      </c>
      <c r="H74" s="74"/>
      <c r="I74" s="62"/>
    </row>
    <row r="75" spans="1:10" s="2" customFormat="1" ht="19.5" customHeight="1">
      <c r="A75" s="16"/>
      <c r="C75" s="17">
        <v>4</v>
      </c>
      <c r="D75" s="18" t="s">
        <v>99</v>
      </c>
      <c r="E75" s="19"/>
      <c r="F75" s="20">
        <f>SUM(F76:F95)</f>
        <v>100</v>
      </c>
      <c r="G75" s="20">
        <f>SUM(G76:G95)</f>
        <v>0</v>
      </c>
      <c r="H75" s="21"/>
      <c r="I75" s="58" t="str">
        <f>REPT("|",G75/100*70)&amp;" "&amp;INT(G75/100*100)&amp;"%"</f>
        <v> 0%</v>
      </c>
      <c r="J75" s="59"/>
    </row>
    <row r="76" spans="3:9" ht="27" customHeight="1">
      <c r="C76" s="22">
        <v>4</v>
      </c>
      <c r="D76" s="23" t="s">
        <v>100</v>
      </c>
      <c r="E76" s="24" t="s">
        <v>101</v>
      </c>
      <c r="F76" s="25">
        <v>3</v>
      </c>
      <c r="G76" s="25">
        <f aca="true" t="shared" si="2" ref="G76:G95">H76*F76/10</f>
        <v>0</v>
      </c>
      <c r="H76" s="26"/>
      <c r="I76" s="60"/>
    </row>
    <row r="77" spans="3:9" ht="18" customHeight="1">
      <c r="C77" s="22">
        <v>4</v>
      </c>
      <c r="D77" s="53"/>
      <c r="E77" s="28" t="s">
        <v>102</v>
      </c>
      <c r="F77" s="29">
        <v>3</v>
      </c>
      <c r="G77" s="29">
        <f t="shared" si="2"/>
        <v>0</v>
      </c>
      <c r="H77" s="30"/>
      <c r="I77" s="61"/>
    </row>
    <row r="78" spans="3:9" ht="27" customHeight="1">
      <c r="C78" s="22">
        <v>4</v>
      </c>
      <c r="D78" s="53"/>
      <c r="E78" s="28" t="s">
        <v>103</v>
      </c>
      <c r="F78" s="29">
        <v>4</v>
      </c>
      <c r="G78" s="29">
        <f t="shared" si="2"/>
        <v>0</v>
      </c>
      <c r="H78" s="30"/>
      <c r="I78" s="61"/>
    </row>
    <row r="79" spans="3:9" ht="18" customHeight="1">
      <c r="C79" s="22">
        <v>4</v>
      </c>
      <c r="D79" s="39" t="s">
        <v>104</v>
      </c>
      <c r="E79" s="32" t="s">
        <v>105</v>
      </c>
      <c r="F79" s="33">
        <v>4</v>
      </c>
      <c r="G79" s="33">
        <f t="shared" si="2"/>
        <v>0</v>
      </c>
      <c r="H79" s="34"/>
      <c r="I79" s="69"/>
    </row>
    <row r="80" spans="3:9" ht="18" customHeight="1">
      <c r="C80" s="22"/>
      <c r="D80" s="39"/>
      <c r="E80" s="32" t="s">
        <v>106</v>
      </c>
      <c r="F80" s="33">
        <v>6</v>
      </c>
      <c r="G80" s="33">
        <f t="shared" si="2"/>
        <v>0</v>
      </c>
      <c r="H80" s="34"/>
      <c r="I80" s="69"/>
    </row>
    <row r="81" spans="3:9" ht="18" customHeight="1">
      <c r="C81" s="22">
        <v>4</v>
      </c>
      <c r="D81" s="54"/>
      <c r="E81" s="32" t="s">
        <v>107</v>
      </c>
      <c r="F81" s="33">
        <v>4</v>
      </c>
      <c r="G81" s="33">
        <f t="shared" si="2"/>
        <v>0</v>
      </c>
      <c r="H81" s="34"/>
      <c r="I81" s="69"/>
    </row>
    <row r="82" spans="3:9" ht="18" customHeight="1">
      <c r="C82" s="22"/>
      <c r="D82" s="54"/>
      <c r="E82" s="32" t="s">
        <v>108</v>
      </c>
      <c r="F82" s="33">
        <v>6</v>
      </c>
      <c r="G82" s="33">
        <f t="shared" si="2"/>
        <v>0</v>
      </c>
      <c r="H82" s="34"/>
      <c r="I82" s="69"/>
    </row>
    <row r="83" spans="3:9" ht="27" customHeight="1">
      <c r="C83" s="22">
        <v>4</v>
      </c>
      <c r="D83" s="54"/>
      <c r="E83" s="32" t="s">
        <v>109</v>
      </c>
      <c r="F83" s="33">
        <v>5</v>
      </c>
      <c r="G83" s="33">
        <f t="shared" si="2"/>
        <v>0</v>
      </c>
      <c r="H83" s="34"/>
      <c r="I83" s="69"/>
    </row>
    <row r="84" spans="3:9" ht="18" customHeight="1">
      <c r="C84" s="22">
        <v>4</v>
      </c>
      <c r="D84" s="54"/>
      <c r="E84" s="32" t="s">
        <v>110</v>
      </c>
      <c r="F84" s="33">
        <v>5</v>
      </c>
      <c r="G84" s="33">
        <f t="shared" si="2"/>
        <v>0</v>
      </c>
      <c r="H84" s="34"/>
      <c r="I84" s="69"/>
    </row>
    <row r="85" spans="3:9" ht="18" customHeight="1">
      <c r="C85" s="22">
        <v>4</v>
      </c>
      <c r="D85" s="27" t="s">
        <v>111</v>
      </c>
      <c r="E85" s="28" t="s">
        <v>112</v>
      </c>
      <c r="F85" s="29">
        <v>4</v>
      </c>
      <c r="G85" s="29">
        <f t="shared" si="2"/>
        <v>0</v>
      </c>
      <c r="H85" s="30"/>
      <c r="I85" s="61"/>
    </row>
    <row r="86" spans="3:9" ht="18" customHeight="1">
      <c r="C86" s="22"/>
      <c r="D86" s="27"/>
      <c r="E86" s="28" t="s">
        <v>113</v>
      </c>
      <c r="F86" s="29">
        <v>3</v>
      </c>
      <c r="G86" s="29">
        <f t="shared" si="2"/>
        <v>0</v>
      </c>
      <c r="H86" s="30"/>
      <c r="I86" s="61"/>
    </row>
    <row r="87" spans="3:9" ht="18" customHeight="1">
      <c r="C87" s="22">
        <v>4</v>
      </c>
      <c r="D87" s="53"/>
      <c r="E87" s="28" t="s">
        <v>114</v>
      </c>
      <c r="F87" s="29">
        <v>3</v>
      </c>
      <c r="G87" s="29">
        <f t="shared" si="2"/>
        <v>0</v>
      </c>
      <c r="H87" s="30"/>
      <c r="I87" s="61"/>
    </row>
    <row r="88" spans="3:9" ht="18" customHeight="1">
      <c r="C88" s="22">
        <v>4</v>
      </c>
      <c r="D88" s="39" t="s">
        <v>115</v>
      </c>
      <c r="E88" s="32" t="s">
        <v>116</v>
      </c>
      <c r="F88" s="33">
        <v>8</v>
      </c>
      <c r="G88" s="33">
        <f t="shared" si="2"/>
        <v>0</v>
      </c>
      <c r="H88" s="34"/>
      <c r="I88" s="69"/>
    </row>
    <row r="89" spans="3:9" ht="18" customHeight="1">
      <c r="C89" s="22"/>
      <c r="D89" s="39"/>
      <c r="E89" s="32" t="s">
        <v>117</v>
      </c>
      <c r="F89" s="33">
        <v>6</v>
      </c>
      <c r="G89" s="33">
        <f t="shared" si="2"/>
        <v>0</v>
      </c>
      <c r="H89" s="34"/>
      <c r="I89" s="69"/>
    </row>
    <row r="90" spans="3:9" ht="18" customHeight="1">
      <c r="C90" s="22">
        <v>4</v>
      </c>
      <c r="D90" s="54"/>
      <c r="E90" s="32" t="s">
        <v>118</v>
      </c>
      <c r="F90" s="33">
        <v>6</v>
      </c>
      <c r="G90" s="33">
        <f t="shared" si="2"/>
        <v>0</v>
      </c>
      <c r="H90" s="34"/>
      <c r="I90" s="69"/>
    </row>
    <row r="91" spans="3:9" ht="18" customHeight="1">
      <c r="C91" s="22"/>
      <c r="D91" s="27" t="s">
        <v>119</v>
      </c>
      <c r="E91" s="28" t="s">
        <v>120</v>
      </c>
      <c r="F91" s="29">
        <v>5</v>
      </c>
      <c r="G91" s="29">
        <f t="shared" si="2"/>
        <v>0</v>
      </c>
      <c r="H91" s="30"/>
      <c r="I91" s="67"/>
    </row>
    <row r="92" spans="3:9" ht="18" customHeight="1">
      <c r="C92" s="22"/>
      <c r="D92" s="27"/>
      <c r="E92" s="28" t="s">
        <v>121</v>
      </c>
      <c r="F92" s="29">
        <v>5</v>
      </c>
      <c r="G92" s="29">
        <f t="shared" si="2"/>
        <v>0</v>
      </c>
      <c r="H92" s="30"/>
      <c r="I92" s="60"/>
    </row>
    <row r="93" spans="3:9" ht="18" customHeight="1">
      <c r="C93" s="22">
        <v>4</v>
      </c>
      <c r="D93" s="39" t="s">
        <v>122</v>
      </c>
      <c r="E93" s="32" t="s">
        <v>123</v>
      </c>
      <c r="F93" s="33">
        <v>6</v>
      </c>
      <c r="G93" s="33">
        <f t="shared" si="2"/>
        <v>0</v>
      </c>
      <c r="H93" s="34"/>
      <c r="I93" s="69"/>
    </row>
    <row r="94" spans="3:9" ht="18" customHeight="1">
      <c r="C94" s="22">
        <v>4</v>
      </c>
      <c r="D94" s="39"/>
      <c r="E94" s="32" t="s">
        <v>124</v>
      </c>
      <c r="F94" s="33">
        <v>7</v>
      </c>
      <c r="G94" s="33">
        <f t="shared" si="2"/>
        <v>0</v>
      </c>
      <c r="H94" s="34"/>
      <c r="I94" s="69"/>
    </row>
    <row r="95" spans="3:9" ht="18" customHeight="1">
      <c r="C95" s="22">
        <v>4</v>
      </c>
      <c r="D95" s="31"/>
      <c r="E95" s="72" t="s">
        <v>118</v>
      </c>
      <c r="F95" s="73">
        <v>7</v>
      </c>
      <c r="G95" s="73">
        <f t="shared" si="2"/>
        <v>0</v>
      </c>
      <c r="H95" s="74"/>
      <c r="I95" s="62"/>
    </row>
    <row r="96" spans="1:10" s="2" customFormat="1" ht="19.5" customHeight="1">
      <c r="A96" s="16"/>
      <c r="C96" s="17">
        <v>5</v>
      </c>
      <c r="D96" s="18" t="s">
        <v>125</v>
      </c>
      <c r="E96" s="19"/>
      <c r="F96" s="20">
        <f>SUM(F97:F111)</f>
        <v>120</v>
      </c>
      <c r="G96" s="20">
        <f>SUM(G97:G111)</f>
        <v>0</v>
      </c>
      <c r="H96" s="21"/>
      <c r="I96" s="58" t="str">
        <f>REPT("|",G96/120*70)&amp;" "&amp;INT(G96/120*100)&amp;"%"</f>
        <v> 0%</v>
      </c>
      <c r="J96" s="59"/>
    </row>
    <row r="97" spans="3:9" ht="18" customHeight="1">
      <c r="C97" s="22">
        <v>5</v>
      </c>
      <c r="D97" s="23" t="s">
        <v>126</v>
      </c>
      <c r="E97" s="24" t="s">
        <v>123</v>
      </c>
      <c r="F97" s="25">
        <v>10</v>
      </c>
      <c r="G97" s="25">
        <f aca="true" t="shared" si="3" ref="G97:G111">H97*F97/10</f>
        <v>0</v>
      </c>
      <c r="H97" s="26"/>
      <c r="I97" s="60"/>
    </row>
    <row r="98" spans="3:9" ht="18" customHeight="1">
      <c r="C98" s="22"/>
      <c r="D98" s="27"/>
      <c r="E98" s="28" t="s">
        <v>127</v>
      </c>
      <c r="F98" s="29">
        <v>8</v>
      </c>
      <c r="G98" s="29">
        <f t="shared" si="3"/>
        <v>0</v>
      </c>
      <c r="H98" s="30"/>
      <c r="I98" s="61"/>
    </row>
    <row r="99" spans="3:9" ht="18" customHeight="1">
      <c r="C99" s="22"/>
      <c r="D99" s="27"/>
      <c r="E99" s="28" t="s">
        <v>128</v>
      </c>
      <c r="F99" s="29">
        <v>8</v>
      </c>
      <c r="G99" s="29">
        <f t="shared" si="3"/>
        <v>0</v>
      </c>
      <c r="H99" s="30"/>
      <c r="I99" s="61"/>
    </row>
    <row r="100" spans="3:9" ht="18" customHeight="1">
      <c r="C100" s="22"/>
      <c r="D100" s="27"/>
      <c r="E100" s="28" t="s">
        <v>129</v>
      </c>
      <c r="F100" s="29">
        <v>8</v>
      </c>
      <c r="G100" s="29">
        <f t="shared" si="3"/>
        <v>0</v>
      </c>
      <c r="H100" s="30"/>
      <c r="I100" s="61"/>
    </row>
    <row r="101" spans="3:9" ht="18" customHeight="1">
      <c r="C101" s="22">
        <v>5</v>
      </c>
      <c r="D101" s="53"/>
      <c r="E101" s="28" t="s">
        <v>130</v>
      </c>
      <c r="F101" s="29">
        <v>6</v>
      </c>
      <c r="G101" s="29">
        <f t="shared" si="3"/>
        <v>0</v>
      </c>
      <c r="H101" s="30"/>
      <c r="I101" s="61"/>
    </row>
    <row r="102" spans="3:9" ht="18" customHeight="1">
      <c r="C102" s="22"/>
      <c r="D102" s="31" t="s">
        <v>131</v>
      </c>
      <c r="E102" s="32" t="s">
        <v>114</v>
      </c>
      <c r="F102" s="33">
        <v>8</v>
      </c>
      <c r="G102" s="33">
        <f t="shared" si="3"/>
        <v>0</v>
      </c>
      <c r="H102" s="34"/>
      <c r="I102" s="62"/>
    </row>
    <row r="103" spans="3:9" ht="18" customHeight="1">
      <c r="C103" s="22"/>
      <c r="D103" s="35"/>
      <c r="E103" s="32" t="s">
        <v>132</v>
      </c>
      <c r="F103" s="33">
        <v>6</v>
      </c>
      <c r="G103" s="33">
        <f t="shared" si="3"/>
        <v>0</v>
      </c>
      <c r="H103" s="34"/>
      <c r="I103" s="63"/>
    </row>
    <row r="104" spans="3:9" ht="18" customHeight="1">
      <c r="C104" s="22">
        <v>5</v>
      </c>
      <c r="D104" s="35"/>
      <c r="E104" s="32" t="s">
        <v>133</v>
      </c>
      <c r="F104" s="33">
        <v>10</v>
      </c>
      <c r="G104" s="33">
        <f t="shared" si="3"/>
        <v>0</v>
      </c>
      <c r="H104" s="34"/>
      <c r="I104" s="63"/>
    </row>
    <row r="105" spans="3:9" ht="18" customHeight="1">
      <c r="C105" s="22"/>
      <c r="D105" s="35"/>
      <c r="E105" s="32" t="s">
        <v>134</v>
      </c>
      <c r="F105" s="33">
        <v>8</v>
      </c>
      <c r="G105" s="33">
        <f t="shared" si="3"/>
        <v>0</v>
      </c>
      <c r="H105" s="34"/>
      <c r="I105" s="63"/>
    </row>
    <row r="106" spans="3:9" ht="18" customHeight="1">
      <c r="C106" s="22"/>
      <c r="D106" s="35"/>
      <c r="E106" s="32" t="s">
        <v>135</v>
      </c>
      <c r="F106" s="33">
        <v>5</v>
      </c>
      <c r="G106" s="33">
        <f t="shared" si="3"/>
        <v>0</v>
      </c>
      <c r="H106" s="34"/>
      <c r="I106" s="63"/>
    </row>
    <row r="107" spans="3:9" ht="18" customHeight="1">
      <c r="C107" s="22"/>
      <c r="D107" s="35"/>
      <c r="E107" s="32" t="s">
        <v>136</v>
      </c>
      <c r="F107" s="33">
        <v>8</v>
      </c>
      <c r="G107" s="33">
        <f t="shared" si="3"/>
        <v>0</v>
      </c>
      <c r="H107" s="34"/>
      <c r="I107" s="63"/>
    </row>
    <row r="108" spans="3:9" ht="18" customHeight="1">
      <c r="C108" s="22">
        <v>5</v>
      </c>
      <c r="D108" s="49"/>
      <c r="E108" s="32" t="s">
        <v>137</v>
      </c>
      <c r="F108" s="33">
        <v>5</v>
      </c>
      <c r="G108" s="33">
        <f t="shared" si="3"/>
        <v>0</v>
      </c>
      <c r="H108" s="34"/>
      <c r="I108" s="66"/>
    </row>
    <row r="109" spans="3:9" ht="19.5" customHeight="1">
      <c r="C109" s="22"/>
      <c r="D109" s="40" t="s">
        <v>138</v>
      </c>
      <c r="E109" s="28" t="s">
        <v>139</v>
      </c>
      <c r="F109" s="29">
        <v>10</v>
      </c>
      <c r="G109" s="29">
        <f t="shared" si="3"/>
        <v>0</v>
      </c>
      <c r="H109" s="30"/>
      <c r="I109" s="67"/>
    </row>
    <row r="110" spans="3:9" ht="19.5" customHeight="1">
      <c r="C110" s="22"/>
      <c r="D110" s="75"/>
      <c r="E110" s="28" t="s">
        <v>140</v>
      </c>
      <c r="F110" s="29">
        <v>10</v>
      </c>
      <c r="G110" s="29">
        <f t="shared" si="3"/>
        <v>0</v>
      </c>
      <c r="H110" s="30"/>
      <c r="I110" s="70"/>
    </row>
    <row r="111" spans="3:9" ht="18" customHeight="1">
      <c r="C111" s="22">
        <v>5</v>
      </c>
      <c r="D111" s="75"/>
      <c r="E111" s="41" t="s">
        <v>114</v>
      </c>
      <c r="F111" s="42">
        <v>10</v>
      </c>
      <c r="G111" s="42">
        <f t="shared" si="3"/>
        <v>0</v>
      </c>
      <c r="H111" s="43"/>
      <c r="I111" s="70"/>
    </row>
    <row r="112" spans="1:10" s="2" customFormat="1" ht="19.5" customHeight="1">
      <c r="A112" s="16"/>
      <c r="C112" s="17"/>
      <c r="D112" s="18" t="s">
        <v>141</v>
      </c>
      <c r="E112" s="19"/>
      <c r="F112" s="20">
        <f>F113+F114+F115+F116+F117+F118+F119+F120+F121+F122+F123+F124+F125+F126</f>
        <v>110</v>
      </c>
      <c r="G112" s="20">
        <f>SUM(G113:G126)</f>
        <v>0</v>
      </c>
      <c r="H112" s="21"/>
      <c r="I112" s="58" t="str">
        <f>REPT("|",G112/110*70)&amp;" "&amp;INT(G112/110*100)&amp;"%"</f>
        <v> 0%</v>
      </c>
      <c r="J112" s="59"/>
    </row>
    <row r="113" spans="3:9" ht="18" customHeight="1">
      <c r="C113" s="22">
        <v>5</v>
      </c>
      <c r="D113" s="49" t="s">
        <v>126</v>
      </c>
      <c r="E113" s="50" t="s">
        <v>142</v>
      </c>
      <c r="F113" s="51">
        <v>10</v>
      </c>
      <c r="G113" s="51">
        <f aca="true" t="shared" si="4" ref="G113:G126">H113*F113/10</f>
        <v>0</v>
      </c>
      <c r="H113" s="52"/>
      <c r="I113" s="66"/>
    </row>
    <row r="114" spans="3:9" ht="18" customHeight="1">
      <c r="C114" s="22"/>
      <c r="D114" s="39"/>
      <c r="E114" s="32" t="s">
        <v>127</v>
      </c>
      <c r="F114" s="33">
        <v>8</v>
      </c>
      <c r="G114" s="33">
        <f t="shared" si="4"/>
        <v>0</v>
      </c>
      <c r="H114" s="34"/>
      <c r="I114" s="69"/>
    </row>
    <row r="115" spans="3:9" ht="18" customHeight="1">
      <c r="C115" s="22"/>
      <c r="D115" s="39"/>
      <c r="E115" s="32" t="s">
        <v>128</v>
      </c>
      <c r="F115" s="33">
        <v>8</v>
      </c>
      <c r="G115" s="33">
        <f t="shared" si="4"/>
        <v>0</v>
      </c>
      <c r="H115" s="34"/>
      <c r="I115" s="69"/>
    </row>
    <row r="116" spans="3:9" ht="18" customHeight="1">
      <c r="C116" s="22"/>
      <c r="D116" s="39"/>
      <c r="E116" s="32" t="s">
        <v>129</v>
      </c>
      <c r="F116" s="33">
        <v>8</v>
      </c>
      <c r="G116" s="33">
        <f t="shared" si="4"/>
        <v>0</v>
      </c>
      <c r="H116" s="34"/>
      <c r="I116" s="69"/>
    </row>
    <row r="117" spans="3:9" ht="18" customHeight="1">
      <c r="C117" s="22">
        <v>5</v>
      </c>
      <c r="D117" s="39"/>
      <c r="E117" s="32" t="s">
        <v>130</v>
      </c>
      <c r="F117" s="33">
        <v>6</v>
      </c>
      <c r="G117" s="33">
        <f t="shared" si="4"/>
        <v>0</v>
      </c>
      <c r="H117" s="34"/>
      <c r="I117" s="69"/>
    </row>
    <row r="118" spans="3:9" ht="18" customHeight="1">
      <c r="C118" s="22"/>
      <c r="D118" s="40" t="s">
        <v>143</v>
      </c>
      <c r="E118" s="28" t="s">
        <v>114</v>
      </c>
      <c r="F118" s="29">
        <v>10</v>
      </c>
      <c r="G118" s="29">
        <f t="shared" si="4"/>
        <v>0</v>
      </c>
      <c r="H118" s="30"/>
      <c r="I118" s="67"/>
    </row>
    <row r="119" spans="3:9" ht="18" customHeight="1">
      <c r="C119" s="22"/>
      <c r="D119" s="75"/>
      <c r="E119" s="28" t="s">
        <v>144</v>
      </c>
      <c r="F119" s="29">
        <v>7</v>
      </c>
      <c r="G119" s="29">
        <f t="shared" si="4"/>
        <v>0</v>
      </c>
      <c r="H119" s="30"/>
      <c r="I119" s="70"/>
    </row>
    <row r="120" spans="3:9" ht="18" customHeight="1">
      <c r="C120" s="22"/>
      <c r="D120" s="75"/>
      <c r="E120" s="28" t="s">
        <v>135</v>
      </c>
      <c r="F120" s="29">
        <v>8</v>
      </c>
      <c r="G120" s="29">
        <f t="shared" si="4"/>
        <v>0</v>
      </c>
      <c r="H120" s="30"/>
      <c r="I120" s="70"/>
    </row>
    <row r="121" spans="3:9" ht="18" customHeight="1">
      <c r="C121" s="22">
        <v>5</v>
      </c>
      <c r="D121" s="23"/>
      <c r="E121" s="28" t="s">
        <v>137</v>
      </c>
      <c r="F121" s="29">
        <v>10</v>
      </c>
      <c r="G121" s="29">
        <f t="shared" si="4"/>
        <v>0</v>
      </c>
      <c r="H121" s="30"/>
      <c r="I121" s="60"/>
    </row>
    <row r="122" spans="3:9" ht="18" customHeight="1">
      <c r="C122" s="22"/>
      <c r="D122" s="76" t="s">
        <v>145</v>
      </c>
      <c r="E122" s="32" t="s">
        <v>139</v>
      </c>
      <c r="F122" s="33">
        <v>10</v>
      </c>
      <c r="G122" s="33">
        <f t="shared" si="4"/>
        <v>0</v>
      </c>
      <c r="H122" s="34"/>
      <c r="I122" s="62"/>
    </row>
    <row r="123" spans="3:9" ht="18" customHeight="1">
      <c r="C123" s="22"/>
      <c r="D123" s="35"/>
      <c r="E123" s="32" t="s">
        <v>146</v>
      </c>
      <c r="F123" s="33">
        <v>10</v>
      </c>
      <c r="G123" s="33">
        <f t="shared" si="4"/>
        <v>0</v>
      </c>
      <c r="H123" s="34"/>
      <c r="I123" s="63"/>
    </row>
    <row r="124" spans="3:9" ht="18" customHeight="1">
      <c r="C124" s="22">
        <v>5</v>
      </c>
      <c r="D124" s="35"/>
      <c r="E124" s="32" t="s">
        <v>147</v>
      </c>
      <c r="F124" s="33">
        <v>5</v>
      </c>
      <c r="G124" s="33">
        <f t="shared" si="4"/>
        <v>0</v>
      </c>
      <c r="H124" s="34"/>
      <c r="I124" s="63"/>
    </row>
    <row r="125" spans="3:9" ht="27" customHeight="1">
      <c r="C125" s="22"/>
      <c r="D125" s="35"/>
      <c r="E125" s="32" t="s">
        <v>148</v>
      </c>
      <c r="F125" s="33">
        <v>5</v>
      </c>
      <c r="G125" s="33">
        <f t="shared" si="4"/>
        <v>0</v>
      </c>
      <c r="H125" s="34"/>
      <c r="I125" s="63"/>
    </row>
    <row r="126" spans="3:9" ht="18" customHeight="1">
      <c r="C126" s="22"/>
      <c r="D126" s="35"/>
      <c r="E126" s="72" t="s">
        <v>149</v>
      </c>
      <c r="F126" s="73">
        <v>5</v>
      </c>
      <c r="G126" s="73">
        <f t="shared" si="4"/>
        <v>0</v>
      </c>
      <c r="H126" s="74"/>
      <c r="I126" s="63"/>
    </row>
    <row r="127" spans="3:9" ht="19.5" customHeight="1">
      <c r="C127" s="44"/>
      <c r="D127" s="45" t="s">
        <v>150</v>
      </c>
      <c r="E127" s="46"/>
      <c r="F127" s="47">
        <f>SUM(F128:F138)</f>
        <v>100</v>
      </c>
      <c r="G127" s="47">
        <f>SUM(G128:G138)</f>
        <v>0</v>
      </c>
      <c r="H127" s="48"/>
      <c r="I127" s="68" t="str">
        <f>REPT("|",G127/100*70)&amp;" "&amp;INT(G127/100*100)&amp;"%"</f>
        <v> 0%</v>
      </c>
    </row>
    <row r="128" spans="3:9" ht="18" customHeight="1">
      <c r="C128" s="22"/>
      <c r="D128" s="23" t="s">
        <v>151</v>
      </c>
      <c r="E128" s="24" t="s">
        <v>152</v>
      </c>
      <c r="F128" s="25">
        <v>10</v>
      </c>
      <c r="G128" s="25">
        <f aca="true" t="shared" si="5" ref="G128:G138">H128*F128/10</f>
        <v>0</v>
      </c>
      <c r="H128" s="26"/>
      <c r="I128" s="60"/>
    </row>
    <row r="129" spans="3:9" ht="18" customHeight="1">
      <c r="C129" s="22"/>
      <c r="D129" s="53"/>
      <c r="E129" s="28" t="s">
        <v>153</v>
      </c>
      <c r="F129" s="29">
        <v>10</v>
      </c>
      <c r="G129" s="29">
        <f t="shared" si="5"/>
        <v>0</v>
      </c>
      <c r="H129" s="30"/>
      <c r="I129" s="61"/>
    </row>
    <row r="130" spans="3:9" ht="18" customHeight="1">
      <c r="C130" s="22"/>
      <c r="D130" s="53"/>
      <c r="E130" s="28" t="s">
        <v>154</v>
      </c>
      <c r="F130" s="29">
        <v>10</v>
      </c>
      <c r="G130" s="29">
        <f t="shared" si="5"/>
        <v>0</v>
      </c>
      <c r="H130" s="30"/>
      <c r="I130" s="61"/>
    </row>
    <row r="131" spans="3:9" ht="18" customHeight="1">
      <c r="C131" s="22"/>
      <c r="D131" s="39" t="s">
        <v>155</v>
      </c>
      <c r="E131" s="32" t="s">
        <v>156</v>
      </c>
      <c r="F131" s="33">
        <v>10</v>
      </c>
      <c r="G131" s="33">
        <f t="shared" si="5"/>
        <v>0</v>
      </c>
      <c r="H131" s="34"/>
      <c r="I131" s="69"/>
    </row>
    <row r="132" spans="3:9" ht="18" customHeight="1">
      <c r="C132" s="22"/>
      <c r="D132" s="54"/>
      <c r="E132" s="32" t="s">
        <v>157</v>
      </c>
      <c r="F132" s="33">
        <v>10</v>
      </c>
      <c r="G132" s="33">
        <f t="shared" si="5"/>
        <v>0</v>
      </c>
      <c r="H132" s="34"/>
      <c r="I132" s="69"/>
    </row>
    <row r="133" spans="3:9" ht="18" customHeight="1">
      <c r="C133" s="22"/>
      <c r="D133" s="54"/>
      <c r="E133" s="32" t="s">
        <v>158</v>
      </c>
      <c r="F133" s="33">
        <v>10</v>
      </c>
      <c r="G133" s="33">
        <f t="shared" si="5"/>
        <v>0</v>
      </c>
      <c r="H133" s="34"/>
      <c r="I133" s="69"/>
    </row>
    <row r="134" spans="3:9" ht="18" customHeight="1">
      <c r="C134" s="22"/>
      <c r="D134" s="27" t="s">
        <v>159</v>
      </c>
      <c r="E134" s="28" t="s">
        <v>160</v>
      </c>
      <c r="F134" s="29">
        <v>8</v>
      </c>
      <c r="G134" s="29">
        <f t="shared" si="5"/>
        <v>0</v>
      </c>
      <c r="H134" s="30"/>
      <c r="I134" s="61"/>
    </row>
    <row r="135" spans="3:9" ht="18" customHeight="1">
      <c r="C135" s="22"/>
      <c r="D135" s="53"/>
      <c r="E135" s="28" t="s">
        <v>161</v>
      </c>
      <c r="F135" s="29">
        <v>5</v>
      </c>
      <c r="G135" s="29">
        <f t="shared" si="5"/>
        <v>0</v>
      </c>
      <c r="H135" s="30"/>
      <c r="I135" s="61"/>
    </row>
    <row r="136" spans="3:9" ht="18" customHeight="1">
      <c r="C136" s="22"/>
      <c r="D136" s="53"/>
      <c r="E136" s="28" t="s">
        <v>162</v>
      </c>
      <c r="F136" s="29">
        <v>7</v>
      </c>
      <c r="G136" s="29">
        <f t="shared" si="5"/>
        <v>0</v>
      </c>
      <c r="H136" s="30"/>
      <c r="I136" s="61"/>
    </row>
    <row r="137" spans="3:9" ht="18" customHeight="1">
      <c r="C137" s="22"/>
      <c r="D137" s="39" t="s">
        <v>163</v>
      </c>
      <c r="E137" s="32" t="s">
        <v>164</v>
      </c>
      <c r="F137" s="33">
        <v>10</v>
      </c>
      <c r="G137" s="33">
        <f t="shared" si="5"/>
        <v>0</v>
      </c>
      <c r="H137" s="34"/>
      <c r="I137" s="69"/>
    </row>
    <row r="138" spans="3:9" ht="18" customHeight="1">
      <c r="C138" s="22"/>
      <c r="D138" s="71"/>
      <c r="E138" s="72" t="s">
        <v>165</v>
      </c>
      <c r="F138" s="73">
        <v>10</v>
      </c>
      <c r="G138" s="73">
        <f t="shared" si="5"/>
        <v>0</v>
      </c>
      <c r="H138" s="74"/>
      <c r="I138" s="62"/>
    </row>
    <row r="139" spans="3:9" ht="19.5" customHeight="1">
      <c r="C139" s="44"/>
      <c r="D139" s="45" t="s">
        <v>166</v>
      </c>
      <c r="E139" s="46"/>
      <c r="F139" s="47">
        <f>SUM(F140:F152)</f>
        <v>50</v>
      </c>
      <c r="G139" s="47">
        <f>SUM(G140:G152)</f>
        <v>0</v>
      </c>
      <c r="H139" s="48"/>
      <c r="I139" s="68" t="str">
        <f>REPT("|",G139/50*70)&amp;" "&amp;INT(G139/50*100)&amp;"%"</f>
        <v> 0%</v>
      </c>
    </row>
    <row r="140" spans="3:9" ht="18" customHeight="1">
      <c r="C140" s="22"/>
      <c r="D140" s="75" t="s">
        <v>167</v>
      </c>
      <c r="E140" s="24" t="s">
        <v>168</v>
      </c>
      <c r="F140" s="25">
        <v>4</v>
      </c>
      <c r="G140" s="25">
        <f aca="true" t="shared" si="6" ref="G140:G152">H140*F140/10</f>
        <v>0</v>
      </c>
      <c r="H140" s="26"/>
      <c r="I140" s="70"/>
    </row>
    <row r="141" spans="3:9" ht="18" customHeight="1">
      <c r="C141" s="22"/>
      <c r="D141" s="23"/>
      <c r="E141" s="28" t="s">
        <v>169</v>
      </c>
      <c r="F141" s="29">
        <v>4</v>
      </c>
      <c r="G141" s="25">
        <f t="shared" si="6"/>
        <v>0</v>
      </c>
      <c r="H141" s="30"/>
      <c r="I141" s="60"/>
    </row>
    <row r="142" spans="3:9" ht="18" customHeight="1">
      <c r="C142" s="22"/>
      <c r="D142" s="39" t="s">
        <v>170</v>
      </c>
      <c r="E142" s="32" t="s">
        <v>171</v>
      </c>
      <c r="F142" s="33">
        <v>4</v>
      </c>
      <c r="G142" s="33">
        <f t="shared" si="6"/>
        <v>0</v>
      </c>
      <c r="H142" s="34"/>
      <c r="I142" s="69"/>
    </row>
    <row r="143" spans="3:9" ht="18" customHeight="1">
      <c r="C143" s="22"/>
      <c r="D143" s="54"/>
      <c r="E143" s="32" t="s">
        <v>172</v>
      </c>
      <c r="F143" s="33">
        <v>4</v>
      </c>
      <c r="G143" s="33">
        <f t="shared" si="6"/>
        <v>0</v>
      </c>
      <c r="H143" s="34"/>
      <c r="I143" s="69"/>
    </row>
    <row r="144" spans="3:9" ht="18" customHeight="1">
      <c r="C144" s="22"/>
      <c r="D144" s="27" t="s">
        <v>173</v>
      </c>
      <c r="E144" s="28" t="s">
        <v>174</v>
      </c>
      <c r="F144" s="29">
        <v>4</v>
      </c>
      <c r="G144" s="29">
        <f t="shared" si="6"/>
        <v>0</v>
      </c>
      <c r="H144" s="30"/>
      <c r="I144" s="61"/>
    </row>
    <row r="145" spans="3:9" ht="18" customHeight="1">
      <c r="C145" s="22"/>
      <c r="D145" s="53"/>
      <c r="E145" s="28" t="s">
        <v>175</v>
      </c>
      <c r="F145" s="29">
        <v>3</v>
      </c>
      <c r="G145" s="29">
        <f t="shared" si="6"/>
        <v>0</v>
      </c>
      <c r="H145" s="30"/>
      <c r="I145" s="61"/>
    </row>
    <row r="146" spans="3:9" ht="18" customHeight="1">
      <c r="C146" s="22"/>
      <c r="D146" s="53"/>
      <c r="E146" s="28" t="s">
        <v>172</v>
      </c>
      <c r="F146" s="29">
        <v>3</v>
      </c>
      <c r="G146" s="29">
        <f t="shared" si="6"/>
        <v>0</v>
      </c>
      <c r="H146" s="30"/>
      <c r="I146" s="61"/>
    </row>
    <row r="147" spans="3:9" ht="18" customHeight="1">
      <c r="C147" s="22"/>
      <c r="D147" s="39" t="s">
        <v>176</v>
      </c>
      <c r="E147" s="32" t="s">
        <v>177</v>
      </c>
      <c r="F147" s="33">
        <v>4</v>
      </c>
      <c r="G147" s="33">
        <f t="shared" si="6"/>
        <v>0</v>
      </c>
      <c r="H147" s="34"/>
      <c r="I147" s="69"/>
    </row>
    <row r="148" spans="3:9" ht="18" customHeight="1">
      <c r="C148" s="22"/>
      <c r="D148" s="54"/>
      <c r="E148" s="32" t="s">
        <v>178</v>
      </c>
      <c r="F148" s="33">
        <v>4</v>
      </c>
      <c r="G148" s="33">
        <f t="shared" si="6"/>
        <v>0</v>
      </c>
      <c r="H148" s="34"/>
      <c r="I148" s="69"/>
    </row>
    <row r="149" spans="3:9" ht="18" customHeight="1">
      <c r="C149" s="22"/>
      <c r="D149" s="27" t="s">
        <v>179</v>
      </c>
      <c r="E149" s="28" t="s">
        <v>180</v>
      </c>
      <c r="F149" s="29">
        <v>6</v>
      </c>
      <c r="G149" s="29">
        <f t="shared" si="6"/>
        <v>0</v>
      </c>
      <c r="H149" s="30"/>
      <c r="I149" s="61"/>
    </row>
    <row r="150" spans="3:9" ht="18" customHeight="1">
      <c r="C150" s="22"/>
      <c r="D150" s="53"/>
      <c r="E150" s="28" t="s">
        <v>181</v>
      </c>
      <c r="F150" s="29">
        <v>4</v>
      </c>
      <c r="G150" s="29">
        <f t="shared" si="6"/>
        <v>0</v>
      </c>
      <c r="H150" s="30"/>
      <c r="I150" s="61"/>
    </row>
    <row r="151" spans="3:9" ht="18" customHeight="1">
      <c r="C151" s="22"/>
      <c r="D151" s="39" t="s">
        <v>182</v>
      </c>
      <c r="E151" s="32" t="s">
        <v>183</v>
      </c>
      <c r="F151" s="33">
        <v>3</v>
      </c>
      <c r="G151" s="33">
        <f t="shared" si="6"/>
        <v>0</v>
      </c>
      <c r="H151" s="34"/>
      <c r="I151" s="69"/>
    </row>
    <row r="152" spans="3:9" ht="18" customHeight="1">
      <c r="C152" s="22"/>
      <c r="D152" s="71"/>
      <c r="E152" s="72" t="s">
        <v>184</v>
      </c>
      <c r="F152" s="73">
        <v>3</v>
      </c>
      <c r="G152" s="73">
        <f t="shared" si="6"/>
        <v>0</v>
      </c>
      <c r="H152" s="74"/>
      <c r="I152" s="62"/>
    </row>
    <row r="153" spans="3:9" ht="19.5" customHeight="1">
      <c r="C153" s="44"/>
      <c r="D153" s="45" t="s">
        <v>185</v>
      </c>
      <c r="E153" s="46"/>
      <c r="F153" s="47">
        <f>SUM(F154:F162)</f>
        <v>50</v>
      </c>
      <c r="G153" s="47">
        <f>SUM(G154:G162)</f>
        <v>0</v>
      </c>
      <c r="H153" s="48"/>
      <c r="I153" s="68" t="str">
        <f>REPT("|",G153/50*70)&amp;" "&amp;INT(G153/50*100)&amp;"%"</f>
        <v> 0%</v>
      </c>
    </row>
    <row r="154" spans="3:9" ht="18" customHeight="1">
      <c r="C154" s="22"/>
      <c r="D154" s="78" t="s">
        <v>186</v>
      </c>
      <c r="E154" s="24" t="s">
        <v>187</v>
      </c>
      <c r="F154" s="25">
        <v>6</v>
      </c>
      <c r="G154" s="25">
        <f>H154*F154/10</f>
        <v>0</v>
      </c>
      <c r="H154" s="26"/>
      <c r="I154" s="88"/>
    </row>
    <row r="155" spans="3:9" ht="18" customHeight="1">
      <c r="C155" s="22"/>
      <c r="D155" s="75"/>
      <c r="E155" s="28" t="s">
        <v>188</v>
      </c>
      <c r="F155" s="29">
        <v>6</v>
      </c>
      <c r="G155" s="29">
        <f>H156*F155/10</f>
        <v>0</v>
      </c>
      <c r="H155" s="30"/>
      <c r="I155" s="70"/>
    </row>
    <row r="156" spans="3:9" ht="18" customHeight="1">
      <c r="C156" s="22"/>
      <c r="D156" s="23"/>
      <c r="E156" s="28" t="s">
        <v>189</v>
      </c>
      <c r="F156" s="29">
        <v>6</v>
      </c>
      <c r="G156" s="29">
        <f>H157*F156/10</f>
        <v>0</v>
      </c>
      <c r="H156" s="30"/>
      <c r="I156" s="60"/>
    </row>
    <row r="157" spans="3:9" ht="19.5" customHeight="1">
      <c r="C157" s="22"/>
      <c r="D157" s="39" t="s">
        <v>190</v>
      </c>
      <c r="E157" s="32" t="s">
        <v>191</v>
      </c>
      <c r="F157" s="33">
        <v>4</v>
      </c>
      <c r="G157" s="33">
        <f aca="true" t="shared" si="7" ref="G157:G162">H157*F157/10</f>
        <v>0</v>
      </c>
      <c r="H157" s="34"/>
      <c r="I157" s="69"/>
    </row>
    <row r="158" spans="3:9" ht="19.5" customHeight="1">
      <c r="C158" s="22"/>
      <c r="D158" s="54"/>
      <c r="E158" s="32" t="s">
        <v>192</v>
      </c>
      <c r="F158" s="33">
        <v>4</v>
      </c>
      <c r="G158" s="33">
        <f t="shared" si="7"/>
        <v>0</v>
      </c>
      <c r="H158" s="34"/>
      <c r="I158" s="69"/>
    </row>
    <row r="159" spans="3:9" ht="19.5" customHeight="1">
      <c r="C159" s="22"/>
      <c r="D159" s="54"/>
      <c r="E159" s="32" t="s">
        <v>49</v>
      </c>
      <c r="F159" s="33">
        <v>4</v>
      </c>
      <c r="G159" s="33">
        <f t="shared" si="7"/>
        <v>0</v>
      </c>
      <c r="H159" s="34"/>
      <c r="I159" s="69"/>
    </row>
    <row r="160" spans="3:9" ht="19.5" customHeight="1">
      <c r="C160" s="22"/>
      <c r="D160" s="27" t="s">
        <v>193</v>
      </c>
      <c r="E160" s="28" t="s">
        <v>194</v>
      </c>
      <c r="F160" s="29">
        <v>10</v>
      </c>
      <c r="G160" s="29">
        <f t="shared" si="7"/>
        <v>0</v>
      </c>
      <c r="H160" s="30"/>
      <c r="I160" s="61"/>
    </row>
    <row r="161" spans="3:9" ht="19.5" customHeight="1">
      <c r="C161" s="22"/>
      <c r="D161" s="53"/>
      <c r="E161" s="28" t="s">
        <v>195</v>
      </c>
      <c r="F161" s="29">
        <v>6</v>
      </c>
      <c r="G161" s="29">
        <f t="shared" si="7"/>
        <v>0</v>
      </c>
      <c r="H161" s="30"/>
      <c r="I161" s="61"/>
    </row>
    <row r="162" spans="3:9" ht="19.5" customHeight="1">
      <c r="C162" s="22"/>
      <c r="D162" s="53"/>
      <c r="E162" s="28" t="s">
        <v>196</v>
      </c>
      <c r="F162" s="29">
        <v>4</v>
      </c>
      <c r="G162" s="29">
        <f t="shared" si="7"/>
        <v>0</v>
      </c>
      <c r="H162" s="30"/>
      <c r="I162" s="61"/>
    </row>
    <row r="163" spans="3:9" ht="19.5" customHeight="1">
      <c r="C163" s="44"/>
      <c r="D163" s="45" t="s">
        <v>197</v>
      </c>
      <c r="E163" s="46"/>
      <c r="F163" s="47">
        <f>SUM(F164:F174)</f>
        <v>70</v>
      </c>
      <c r="G163" s="47">
        <f>SUM(G164:G174)</f>
        <v>0</v>
      </c>
      <c r="H163" s="48"/>
      <c r="I163" s="68" t="str">
        <f>REPT("|",G163/70*70)&amp;" "&amp;INT(G163/70*100)&amp;"%"</f>
        <v> 0%</v>
      </c>
    </row>
    <row r="164" spans="3:9" ht="20.25" customHeight="1">
      <c r="C164" s="22"/>
      <c r="D164" s="49" t="s">
        <v>198</v>
      </c>
      <c r="E164" s="50" t="s">
        <v>199</v>
      </c>
      <c r="F164" s="51">
        <v>8</v>
      </c>
      <c r="G164" s="51">
        <f aca="true" t="shared" si="8" ref="G164:G174">H164*F164/10</f>
        <v>0</v>
      </c>
      <c r="H164" s="52"/>
      <c r="I164" s="66"/>
    </row>
    <row r="165" spans="3:9" ht="20.25" customHeight="1">
      <c r="C165" s="22"/>
      <c r="D165" s="49"/>
      <c r="E165" s="50" t="s">
        <v>200</v>
      </c>
      <c r="F165" s="51">
        <v>6</v>
      </c>
      <c r="G165" s="33">
        <f t="shared" si="8"/>
        <v>0</v>
      </c>
      <c r="H165" s="52"/>
      <c r="I165" s="66"/>
    </row>
    <row r="166" spans="3:9" ht="20.25" customHeight="1">
      <c r="C166" s="22"/>
      <c r="D166" s="49"/>
      <c r="E166" s="50" t="s">
        <v>201</v>
      </c>
      <c r="F166" s="51">
        <v>6</v>
      </c>
      <c r="G166" s="33">
        <f t="shared" si="8"/>
        <v>0</v>
      </c>
      <c r="H166" s="52"/>
      <c r="I166" s="66"/>
    </row>
    <row r="167" spans="3:9" ht="21" customHeight="1">
      <c r="C167" s="22"/>
      <c r="D167" s="54"/>
      <c r="E167" s="32" t="s">
        <v>202</v>
      </c>
      <c r="F167" s="33">
        <v>5</v>
      </c>
      <c r="G167" s="33">
        <f t="shared" si="8"/>
        <v>0</v>
      </c>
      <c r="H167" s="34"/>
      <c r="I167" s="69"/>
    </row>
    <row r="168" spans="3:9" ht="19.5" customHeight="1">
      <c r="C168" s="22"/>
      <c r="D168" s="54"/>
      <c r="E168" s="32" t="s">
        <v>189</v>
      </c>
      <c r="F168" s="33">
        <v>5</v>
      </c>
      <c r="G168" s="33">
        <f t="shared" si="8"/>
        <v>0</v>
      </c>
      <c r="H168" s="34"/>
      <c r="I168" s="69"/>
    </row>
    <row r="169" spans="3:9" ht="18" customHeight="1">
      <c r="C169" s="22"/>
      <c r="D169" s="27" t="s">
        <v>203</v>
      </c>
      <c r="E169" s="28" t="s">
        <v>123</v>
      </c>
      <c r="F169" s="29">
        <v>5</v>
      </c>
      <c r="G169" s="29">
        <f t="shared" si="8"/>
        <v>0</v>
      </c>
      <c r="H169" s="30"/>
      <c r="I169" s="61"/>
    </row>
    <row r="170" spans="3:9" ht="18" customHeight="1">
      <c r="C170" s="22"/>
      <c r="D170" s="53"/>
      <c r="E170" s="28" t="s">
        <v>204</v>
      </c>
      <c r="F170" s="29">
        <v>5</v>
      </c>
      <c r="G170" s="29">
        <f t="shared" si="8"/>
        <v>0</v>
      </c>
      <c r="H170" s="30"/>
      <c r="I170" s="61"/>
    </row>
    <row r="171" spans="3:9" ht="18" customHeight="1">
      <c r="C171" s="22"/>
      <c r="D171" s="31" t="s">
        <v>205</v>
      </c>
      <c r="E171" s="32" t="s">
        <v>108</v>
      </c>
      <c r="F171" s="33">
        <v>10</v>
      </c>
      <c r="G171" s="33">
        <f t="shared" si="8"/>
        <v>0</v>
      </c>
      <c r="H171" s="34"/>
      <c r="I171" s="62"/>
    </row>
    <row r="172" spans="3:9" ht="18" customHeight="1">
      <c r="C172" s="22"/>
      <c r="D172" s="35"/>
      <c r="E172" s="32" t="s">
        <v>82</v>
      </c>
      <c r="F172" s="33">
        <v>10</v>
      </c>
      <c r="G172" s="33">
        <f t="shared" si="8"/>
        <v>0</v>
      </c>
      <c r="H172" s="34"/>
      <c r="I172" s="63"/>
    </row>
    <row r="173" spans="3:9" ht="18" customHeight="1">
      <c r="C173" s="22"/>
      <c r="D173" s="35"/>
      <c r="E173" s="32" t="s">
        <v>196</v>
      </c>
      <c r="F173" s="33">
        <v>5</v>
      </c>
      <c r="G173" s="33">
        <f t="shared" si="8"/>
        <v>0</v>
      </c>
      <c r="H173" s="34"/>
      <c r="I173" s="63"/>
    </row>
    <row r="174" spans="3:9" ht="18" customHeight="1">
      <c r="C174" s="22"/>
      <c r="D174" s="36"/>
      <c r="E174" s="72" t="s">
        <v>206</v>
      </c>
      <c r="F174" s="73">
        <v>5</v>
      </c>
      <c r="G174" s="73">
        <f t="shared" si="8"/>
        <v>0</v>
      </c>
      <c r="H174" s="74"/>
      <c r="I174" s="64"/>
    </row>
    <row r="175" spans="3:9" ht="19.5" customHeight="1">
      <c r="C175" s="44"/>
      <c r="D175" s="45" t="s">
        <v>207</v>
      </c>
      <c r="E175" s="46"/>
      <c r="F175" s="47">
        <f>SUM(F176:F178)</f>
        <v>50</v>
      </c>
      <c r="G175" s="47">
        <f>SUM(G176:G178)</f>
        <v>0</v>
      </c>
      <c r="H175" s="48"/>
      <c r="I175" s="68" t="str">
        <f>REPT("|",G175/50*70)&amp;" "&amp;INT(G175/50*100)&amp;"%"</f>
        <v> 0%</v>
      </c>
    </row>
    <row r="176" spans="3:9" ht="19.5" customHeight="1">
      <c r="C176" s="79"/>
      <c r="D176" s="78" t="s">
        <v>208</v>
      </c>
      <c r="E176" s="80" t="s">
        <v>209</v>
      </c>
      <c r="F176" s="81">
        <v>30</v>
      </c>
      <c r="G176" s="81">
        <f>H176*F176/10</f>
        <v>0</v>
      </c>
      <c r="H176" s="82"/>
      <c r="I176" s="88"/>
    </row>
    <row r="177" spans="3:9" ht="19.5" customHeight="1">
      <c r="C177" s="79"/>
      <c r="D177" s="75"/>
      <c r="E177" s="28" t="s">
        <v>210</v>
      </c>
      <c r="F177" s="29">
        <v>10</v>
      </c>
      <c r="G177" s="29">
        <f>H177*F177/10</f>
        <v>0</v>
      </c>
      <c r="H177" s="30"/>
      <c r="I177" s="70"/>
    </row>
    <row r="178" spans="3:9" ht="18" customHeight="1">
      <c r="C178" s="79"/>
      <c r="D178" s="83"/>
      <c r="E178" s="84" t="s">
        <v>211</v>
      </c>
      <c r="F178" s="85">
        <v>10</v>
      </c>
      <c r="G178" s="85">
        <f>H178*F178/10</f>
        <v>0</v>
      </c>
      <c r="H178" s="86"/>
      <c r="I178" s="89"/>
    </row>
    <row r="179" spans="4:8" ht="22.5" customHeight="1">
      <c r="D179" s="87" t="s">
        <v>212</v>
      </c>
      <c r="E179" s="87"/>
      <c r="F179" s="87"/>
      <c r="G179" s="87"/>
      <c r="H179" s="87"/>
    </row>
    <row r="180" spans="2:7" ht="12" customHeight="1">
      <c r="B180" s="1"/>
      <c r="E180" s="1"/>
      <c r="F180" s="1"/>
      <c r="G180" s="1"/>
    </row>
  </sheetData>
  <sheetProtection/>
  <mergeCells count="117">
    <mergeCell ref="D1:I1"/>
    <mergeCell ref="D3:E3"/>
    <mergeCell ref="D4:E4"/>
    <mergeCell ref="D10:E10"/>
    <mergeCell ref="D23:E23"/>
    <mergeCell ref="D75:E75"/>
    <mergeCell ref="D96:E96"/>
    <mergeCell ref="D112:E112"/>
    <mergeCell ref="D127:E127"/>
    <mergeCell ref="D139:E139"/>
    <mergeCell ref="D153:E153"/>
    <mergeCell ref="D163:E163"/>
    <mergeCell ref="D175:E175"/>
    <mergeCell ref="D179:H179"/>
    <mergeCell ref="B180:H180"/>
    <mergeCell ref="D5:D6"/>
    <mergeCell ref="D7:D9"/>
    <mergeCell ref="D11:D15"/>
    <mergeCell ref="D16:D18"/>
    <mergeCell ref="D19:D22"/>
    <mergeCell ref="D24:D27"/>
    <mergeCell ref="D28:D31"/>
    <mergeCell ref="D32:D33"/>
    <mergeCell ref="D34:D35"/>
    <mergeCell ref="D36:D38"/>
    <mergeCell ref="D39:D43"/>
    <mergeCell ref="D44:D45"/>
    <mergeCell ref="D46:D50"/>
    <mergeCell ref="D51:D54"/>
    <mergeCell ref="D55:D60"/>
    <mergeCell ref="D61:D62"/>
    <mergeCell ref="D63:D65"/>
    <mergeCell ref="D66:D68"/>
    <mergeCell ref="D69:D71"/>
    <mergeCell ref="D72:D74"/>
    <mergeCell ref="D76:D78"/>
    <mergeCell ref="D79:D84"/>
    <mergeCell ref="D85:D87"/>
    <mergeCell ref="D88:D90"/>
    <mergeCell ref="D91:D92"/>
    <mergeCell ref="D93:D95"/>
    <mergeCell ref="D97:D101"/>
    <mergeCell ref="D102:D108"/>
    <mergeCell ref="D109:D111"/>
    <mergeCell ref="D113:D117"/>
    <mergeCell ref="D118:D121"/>
    <mergeCell ref="D122:D126"/>
    <mergeCell ref="D128:D130"/>
    <mergeCell ref="D131:D133"/>
    <mergeCell ref="D134:D136"/>
    <mergeCell ref="D137:D138"/>
    <mergeCell ref="D140:D141"/>
    <mergeCell ref="D142:D143"/>
    <mergeCell ref="D144:D146"/>
    <mergeCell ref="D147:D148"/>
    <mergeCell ref="D149:D150"/>
    <mergeCell ref="D151:D152"/>
    <mergeCell ref="D154:D156"/>
    <mergeCell ref="D157:D159"/>
    <mergeCell ref="D160:D162"/>
    <mergeCell ref="D164:D168"/>
    <mergeCell ref="D169:D170"/>
    <mergeCell ref="D171:D174"/>
    <mergeCell ref="D176:D178"/>
    <mergeCell ref="I5:I6"/>
    <mergeCell ref="I7:I9"/>
    <mergeCell ref="I11:I15"/>
    <mergeCell ref="I16:I18"/>
    <mergeCell ref="I19:I22"/>
    <mergeCell ref="I24:I27"/>
    <mergeCell ref="I28:I31"/>
    <mergeCell ref="I32:I33"/>
    <mergeCell ref="I34:I35"/>
    <mergeCell ref="I36:I38"/>
    <mergeCell ref="I39:I43"/>
    <mergeCell ref="I44:I45"/>
    <mergeCell ref="I46:I50"/>
    <mergeCell ref="I51:I54"/>
    <mergeCell ref="I55:I60"/>
    <mergeCell ref="I61:I62"/>
    <mergeCell ref="I63:I65"/>
    <mergeCell ref="I66:I68"/>
    <mergeCell ref="I69:I71"/>
    <mergeCell ref="I72:I74"/>
    <mergeCell ref="I76:I78"/>
    <mergeCell ref="I79:I84"/>
    <mergeCell ref="I85:I87"/>
    <mergeCell ref="I88:I90"/>
    <mergeCell ref="I91:I92"/>
    <mergeCell ref="I93:I95"/>
    <mergeCell ref="I97:I101"/>
    <mergeCell ref="I102:I108"/>
    <mergeCell ref="I109:I111"/>
    <mergeCell ref="I113:I117"/>
    <mergeCell ref="I118:I121"/>
    <mergeCell ref="I122:I126"/>
    <mergeCell ref="I128:I130"/>
    <mergeCell ref="I131:I133"/>
    <mergeCell ref="I134:I136"/>
    <mergeCell ref="I137:I138"/>
    <mergeCell ref="I140:I141"/>
    <mergeCell ref="I142:I143"/>
    <mergeCell ref="I144:I146"/>
    <mergeCell ref="I147:I148"/>
    <mergeCell ref="I149:I150"/>
    <mergeCell ref="I151:I152"/>
    <mergeCell ref="I154:I156"/>
    <mergeCell ref="I157:I159"/>
    <mergeCell ref="I160:I162"/>
    <mergeCell ref="I164:I168"/>
    <mergeCell ref="I169:I170"/>
    <mergeCell ref="I171:I174"/>
    <mergeCell ref="I176:I178"/>
    <mergeCell ref="J79:J81"/>
    <mergeCell ref="J128:J129"/>
    <mergeCell ref="J149:J150"/>
    <mergeCell ref="J164:J168"/>
  </mergeCells>
  <conditionalFormatting sqref="H76:H95">
    <cfRule type="cellIs" priority="2" dxfId="0" operator="lessThan" stopIfTrue="1">
      <formula>8</formula>
    </cfRule>
    <cfRule type="cellIs" priority="3" dxfId="0" operator="lessThan" stopIfTrue="1">
      <formula>8</formula>
    </cfRule>
  </conditionalFormatting>
  <conditionalFormatting sqref="H149:H150 H73 H122:H124 H16:H19 H113:H117">
    <cfRule type="cellIs" priority="1" dxfId="0" operator="lessThan" stopIfTrue="1">
      <formula>8</formula>
    </cfRule>
  </conditionalFormatting>
  <printOptions horizontalCentered="1"/>
  <pageMargins left="0.71" right="0.71" top="0.75" bottom="0.75" header="0.31" footer="0.31"/>
  <pageSetup blackAndWhite="1" horizontalDpi="600" verticalDpi="600" orientation="portrait" paperSize="9" scale="99"/>
  <rowBreaks count="5" manualBreakCount="5">
    <brk id="31" max="255" man="1"/>
    <brk id="68" max="255" man="1"/>
    <brk id="101" max="255" man="1"/>
    <brk id="138" max="255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2021-03-21T08:38:37Z</dcterms:created>
  <dcterms:modified xsi:type="dcterms:W3CDTF">2021-03-21T08:40:50Z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