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'Sheet1'!$A$4:$J$53</definedName>
    <definedName name="_xlnm.Print_Titles" localSheetId="0">'Sheet1'!$1:$4</definedName>
  </definedNames>
  <calcPr fullCalcOnLoad="1"/>
</workbook>
</file>

<file path=xl/sharedStrings.xml><?xml version="1.0" encoding="utf-8"?>
<sst xmlns="http://schemas.openxmlformats.org/spreadsheetml/2006/main" count="230" uniqueCount="84">
  <si>
    <t>序号</t>
  </si>
  <si>
    <t>单位</t>
  </si>
  <si>
    <t>项目名称</t>
  </si>
  <si>
    <t>琼海市长坡镇人民政府</t>
  </si>
  <si>
    <t>金额</t>
  </si>
  <si>
    <t>合计</t>
  </si>
  <si>
    <t>琼海市龙江镇人民政府</t>
  </si>
  <si>
    <t>琼海市石壁镇人民政府</t>
  </si>
  <si>
    <t>琼海市会山镇人民政府</t>
  </si>
  <si>
    <t>会山镇小计</t>
  </si>
  <si>
    <t>备注</t>
  </si>
  <si>
    <t>石壁镇小计</t>
  </si>
  <si>
    <t>长坡镇小计</t>
  </si>
  <si>
    <t>附件1：</t>
  </si>
  <si>
    <t>上级资金文号</t>
  </si>
  <si>
    <t>支出功能分类科目</t>
  </si>
  <si>
    <t>2130505-生产发展</t>
  </si>
  <si>
    <t>资金类型</t>
  </si>
  <si>
    <t>发展资金</t>
  </si>
  <si>
    <t>少数民族发展资金</t>
  </si>
  <si>
    <t>2020年省级和市级财政专项扶贫资金分配表</t>
  </si>
  <si>
    <t>琼海市大路镇人民政府</t>
  </si>
  <si>
    <t>大路镇小计</t>
  </si>
  <si>
    <t>琼海市万泉镇人民政府</t>
  </si>
  <si>
    <t>琼海市潭门镇人民政府</t>
  </si>
  <si>
    <t>琼海市博鳌镇人民政府</t>
  </si>
  <si>
    <t>琼海市嘉积镇人民政府</t>
  </si>
  <si>
    <t>琼海市阳江镇人民政府</t>
  </si>
  <si>
    <t>琼海市塔洋镇人民政府</t>
  </si>
  <si>
    <t>琼海市中原镇人民政府</t>
  </si>
  <si>
    <t>村级集体产业发展项目</t>
  </si>
  <si>
    <t>大头坡养鸡基地配套基础设施项目</t>
  </si>
  <si>
    <t>深造村委会基础设施及配套工程</t>
  </si>
  <si>
    <t>龙江镇深造村污水处理项目</t>
  </si>
  <si>
    <t>龙江镇小计</t>
  </si>
  <si>
    <t>会山镇丛林鸡养殖项目</t>
  </si>
  <si>
    <t>单位：万元</t>
  </si>
  <si>
    <t>琼海市教育局</t>
  </si>
  <si>
    <t>建档立卡家庭经济困难学生补助</t>
  </si>
  <si>
    <t>塔洋镇小计</t>
  </si>
  <si>
    <t>会山镇加略村四组污水处理工程</t>
  </si>
  <si>
    <t>2130505-生产发展</t>
  </si>
  <si>
    <t>2130504-农村基础设施建设</t>
  </si>
  <si>
    <t>2130506-社会发展</t>
  </si>
  <si>
    <t>预算级次</t>
  </si>
  <si>
    <t>省级</t>
  </si>
  <si>
    <t>琼财农[2019]1006号</t>
  </si>
  <si>
    <t>市级</t>
  </si>
  <si>
    <t>2020年预算大本</t>
  </si>
  <si>
    <t>塔洋绿态特种野猪养殖合作社</t>
  </si>
  <si>
    <t>长坡镇伍园村级集体产业发展项目</t>
  </si>
  <si>
    <t>深造村级集体产业发展项目（琼海深造养猪农民专业合作社）</t>
  </si>
  <si>
    <t>深造村级集体产业发展项目（琼海龙江深造农业发展有限公司）</t>
  </si>
  <si>
    <t>村级集体产业发展项目（江湖瓜菜合作社）</t>
  </si>
  <si>
    <t>村级集体产业发展项目（世界名优花果基地）</t>
  </si>
  <si>
    <t>村级集体产业发展项目（养鸡合作社）</t>
  </si>
  <si>
    <t>2014、2015年度脱贫人口产业扶持项目(琼海名优花果观光种植农民专业合作社)</t>
  </si>
  <si>
    <t>2014、2015年度脱贫人口产业扶持项目(琼海康农圣女果农民专业合作社)</t>
  </si>
  <si>
    <t>2014、2015年度脱贫人口产业扶持项目(琼海志才水稻农民专业合作社)</t>
  </si>
  <si>
    <t>2014、2015年度脱贫人口产业扶持项目(琼海多果莲雾种植专业合作社)</t>
  </si>
  <si>
    <t>2014、2015年度脱贫人口产业扶持项目（海南灵鸥农业开发有限公司）</t>
  </si>
  <si>
    <t>2014、2015年度脱贫人口产业扶持项目（琼海尹丰养鸡专业合作社)</t>
  </si>
  <si>
    <t>2014、2015年度脱贫人口产业扶持项目(琼海金鸡家禽农民产销专业合作社)</t>
  </si>
  <si>
    <t>2014、2015年度脱贫人口产业扶持项目(琼海程林橡胶贸易公司)</t>
  </si>
  <si>
    <t>2014、2015年度脱贫人口产业扶持项目(琼海潭门鼎盛渔业产品经营部)</t>
  </si>
  <si>
    <t>2014、2015年度脱贫人口产业扶持项目(琼海远洋顺旺渔业捕捞农民专业合作社)</t>
  </si>
  <si>
    <t>2014、2015年度脱贫人口产业扶持项目(琼海志成畜禽养殖农民专业合作社)</t>
  </si>
  <si>
    <t>2014、2015年度脱贫人口产业扶持项目(琼海博鳌青园畜牧养殖农民专业合作社)</t>
  </si>
  <si>
    <t>2014、2015年度脱贫人口产业扶持项目(海南益芝祥生态农业有限公司)</t>
  </si>
  <si>
    <t>2014、2015年度脱贫人口产业扶持项目(琼海温泉发富油茶种植农民专业合作社)</t>
  </si>
  <si>
    <t>2014、2015年度脱贫人口产业扶持项目(琼海温泉鹅养殖专业合作社)</t>
  </si>
  <si>
    <t>2014、2015年度脱贫人口产业扶持项目(嘉积德通洗涤厂)</t>
  </si>
  <si>
    <t>2014、2015年度脱贫人口产业扶持项目(琼海五福槟榔农民专业合作社)</t>
  </si>
  <si>
    <t>石壁镇水口仔村委会粽厂入口道路硬板化及文化室周边基础设施建设工程</t>
  </si>
  <si>
    <t>2014、2015年度脱贫人口产业扶持项目(琼海塔洋绿态特种野猪养殖合作社)</t>
  </si>
  <si>
    <t>2014、2015年度脱贫人口产业扶持项目(海南省农旅康养生态农业有限公司)</t>
  </si>
  <si>
    <t>潭门镇小计</t>
  </si>
  <si>
    <t>博鳌镇小计</t>
  </si>
  <si>
    <t>嘉积镇小计</t>
  </si>
  <si>
    <t>2014、2015年度脱贫人口产业扶持项目(琼海忠锐农业开发有限公司)</t>
  </si>
  <si>
    <t>2014、2015年度脱贫人口产业扶持项目(琼海龙江义龙槟榔专业合作社)</t>
  </si>
  <si>
    <t>南通村级集体产业发展项目（丛林鸡养殖）</t>
  </si>
  <si>
    <t>水口仔村级集体产业项目（丛林鸡养殖）</t>
  </si>
  <si>
    <t>2014、2015年度脱贫人口产业扶持项目(琼海石壁奔富生猪养殖农民专业合作社)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</si>
</sst>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9">
    <font>
      <sz val="12"/>
      <name val="宋体"/>
      <family val="0"/>
    </font>
    <font>
      <sz val="11"/>
      <color indexed="8"/>
      <name val="宋体"/>
      <family val="0"/>
    </font>
    <font>
      <b/>
      <sz val="16"/>
      <name val="方正小标宋简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b/>
      <sz val="11"/>
      <color indexed="9"/>
      <name val="宋体"/>
      <family val="0"/>
    </font>
    <font>
      <b/>
      <sz val="11"/>
      <color indexed="54"/>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9"/>
      <name val="宋体"/>
      <family val="0"/>
    </font>
    <font>
      <b/>
      <sz val="11"/>
      <name val="宋体"/>
      <family val="0"/>
    </font>
    <font>
      <b/>
      <sz val="11"/>
      <name val="方正小标宋简体"/>
      <family val="0"/>
    </font>
    <font>
      <sz val="11"/>
      <name val="宋体"/>
      <family val="0"/>
    </font>
    <font>
      <sz val="10"/>
      <name val="宋体"/>
      <family val="0"/>
    </font>
    <font>
      <sz val="11"/>
      <color indexed="63"/>
      <name val="宋体"/>
      <family val="0"/>
    </font>
    <font>
      <sz val="11"/>
      <color indexed="8"/>
      <name val="Tahoma"/>
      <family val="2"/>
    </font>
    <font>
      <sz val="10"/>
      <color indexed="8"/>
      <name val="宋体"/>
      <family val="0"/>
    </font>
    <font>
      <sz val="10"/>
      <color indexed="63"/>
      <name val="宋体"/>
      <family val="0"/>
    </font>
    <font>
      <sz val="10"/>
      <color indexed="10"/>
      <name val="宋体"/>
      <family val="0"/>
    </font>
    <font>
      <sz val="11"/>
      <color theme="1"/>
      <name val="Calibri"/>
      <family val="0"/>
    </font>
    <font>
      <sz val="11"/>
      <color theme="1"/>
      <name val="Tahoma"/>
      <family val="2"/>
    </font>
    <font>
      <sz val="11"/>
      <name val="Calibri"/>
      <family val="0"/>
    </font>
    <font>
      <sz val="10"/>
      <name val="Calibri"/>
      <family val="0"/>
    </font>
    <font>
      <sz val="10"/>
      <color theme="1"/>
      <name val="Calibri"/>
      <family val="0"/>
    </font>
    <font>
      <sz val="10"/>
      <color indexed="8"/>
      <name val="Calibri"/>
      <family val="0"/>
    </font>
    <font>
      <sz val="10"/>
      <color indexed="63"/>
      <name val="Calibri"/>
      <family val="0"/>
    </font>
    <font>
      <sz val="10"/>
      <color rgb="FFFF0000"/>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theme="8" tint="0.5999900102615356"/>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20"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4" fillId="12" borderId="0" applyNumberFormat="0" applyBorder="0" applyAlignment="0" applyProtection="0"/>
    <xf numFmtId="0" fontId="32" fillId="0" borderId="0">
      <alignment/>
      <protection/>
    </xf>
    <xf numFmtId="0" fontId="13" fillId="0" borderId="0" applyNumberFormat="0" applyFill="0" applyBorder="0" applyAlignment="0" applyProtection="0"/>
    <xf numFmtId="0" fontId="8"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4" borderId="4" applyNumberFormat="0" applyAlignment="0" applyProtection="0"/>
    <xf numFmtId="0" fontId="14" fillId="13" borderId="5" applyNumberFormat="0" applyAlignment="0" applyProtection="0"/>
    <xf numFmtId="0" fontId="3" fillId="0" borderId="0" applyNumberFormat="0" applyFill="0" applyBorder="0" applyAlignment="0" applyProtection="0"/>
    <xf numFmtId="0" fontId="19"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1" fillId="9" borderId="0" applyNumberFormat="0" applyBorder="0" applyAlignment="0" applyProtection="0"/>
    <xf numFmtId="0" fontId="18" fillId="4" borderId="7" applyNumberFormat="0" applyAlignment="0" applyProtection="0"/>
    <xf numFmtId="0" fontId="7"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45">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22" fillId="0" borderId="0" xfId="0" applyFont="1" applyBorder="1" applyAlignment="1">
      <alignment horizontal="center" vertical="center" wrapText="1"/>
    </xf>
    <xf numFmtId="0" fontId="2" fillId="0" borderId="9"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3" fillId="0" borderId="10" xfId="0" applyFont="1" applyBorder="1" applyAlignment="1">
      <alignment horizontal="center" vertical="center" wrapText="1"/>
    </xf>
    <xf numFmtId="0" fontId="0" fillId="0" borderId="0" xfId="0" applyFont="1" applyAlignment="1">
      <alignment vertical="center" wrapText="1"/>
    </xf>
    <xf numFmtId="0" fontId="34" fillId="0" borderId="10" xfId="0" applyFont="1" applyBorder="1" applyAlignment="1">
      <alignment vertical="center" wrapText="1"/>
    </xf>
    <xf numFmtId="0" fontId="34" fillId="19"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20"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5" fillId="0" borderId="10" xfId="40" applyFont="1" applyBorder="1" applyAlignment="1">
      <alignment horizontal="center" vertical="center"/>
      <protection/>
    </xf>
    <xf numFmtId="0" fontId="34" fillId="19" borderId="10"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0" fontId="24"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176" fontId="36" fillId="0" borderId="10" xfId="0" applyNumberFormat="1" applyFont="1" applyFill="1" applyBorder="1" applyAlignment="1">
      <alignment horizontal="center" vertical="center" wrapText="1"/>
    </xf>
    <xf numFmtId="0" fontId="37" fillId="0" borderId="10" xfId="0" applyFont="1" applyBorder="1" applyAlignment="1">
      <alignment vertical="center" wrapText="1"/>
    </xf>
    <xf numFmtId="0" fontId="24" fillId="19" borderId="10" xfId="0" applyNumberFormat="1" applyFont="1" applyFill="1" applyBorder="1" applyAlignment="1">
      <alignment horizontal="center" vertical="center" wrapText="1"/>
    </xf>
    <xf numFmtId="0" fontId="26" fillId="19" borderId="10"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34" fillId="0" borderId="10" xfId="0" applyFont="1" applyBorder="1" applyAlignment="1">
      <alignment horizontal="left" vertical="center" wrapText="1"/>
    </xf>
    <xf numFmtId="0" fontId="38" fillId="0" borderId="10" xfId="0" applyFont="1" applyBorder="1" applyAlignment="1">
      <alignment horizontal="left" vertical="center" wrapText="1"/>
    </xf>
    <xf numFmtId="0" fontId="36" fillId="0" borderId="10" xfId="0" applyFont="1" applyFill="1" applyBorder="1" applyAlignment="1">
      <alignment horizontal="left" vertical="center" wrapText="1"/>
    </xf>
    <xf numFmtId="0" fontId="38" fillId="0" borderId="10" xfId="0" applyFont="1" applyBorder="1" applyAlignment="1">
      <alignment horizontal="left" vertical="center" wrapText="1"/>
    </xf>
    <xf numFmtId="0" fontId="38" fillId="0" borderId="10" xfId="0" applyFont="1" applyBorder="1" applyAlignment="1">
      <alignment horizontal="left" vertical="center" wrapText="1"/>
    </xf>
    <xf numFmtId="0" fontId="34" fillId="20" borderId="10" xfId="0" applyFont="1" applyFill="1" applyBorder="1" applyAlignment="1">
      <alignment horizontal="center" vertical="center" wrapText="1"/>
    </xf>
    <xf numFmtId="0" fontId="38" fillId="0" borderId="10" xfId="0" applyFont="1" applyBorder="1" applyAlignment="1">
      <alignment horizontal="left" vertical="center" wrapText="1"/>
    </xf>
    <xf numFmtId="0" fontId="23" fillId="0" borderId="9" xfId="0" applyFont="1" applyBorder="1" applyAlignment="1">
      <alignment horizontal="center" vertical="center"/>
    </xf>
    <xf numFmtId="0" fontId="24" fillId="0" borderId="9" xfId="0" applyFont="1" applyBorder="1" applyAlignment="1">
      <alignment horizontal="center" vertical="center"/>
    </xf>
    <xf numFmtId="0" fontId="34" fillId="0" borderId="10" xfId="0" applyFont="1" applyBorder="1" applyAlignment="1">
      <alignment horizontal="center" vertical="center" wrapText="1"/>
    </xf>
    <xf numFmtId="0" fontId="34" fillId="19" borderId="10" xfId="0" applyFont="1" applyFill="1" applyBorder="1" applyAlignment="1">
      <alignment horizontal="center" vertical="center" wrapText="1"/>
    </xf>
    <xf numFmtId="0" fontId="34" fillId="19" borderId="11" xfId="0" applyFont="1" applyFill="1" applyBorder="1" applyAlignment="1">
      <alignment horizontal="center" vertical="center" wrapText="1"/>
    </xf>
    <xf numFmtId="0" fontId="34" fillId="19" borderId="12" xfId="0" applyFont="1" applyFill="1" applyBorder="1" applyAlignment="1">
      <alignment horizontal="center" vertical="center" wrapText="1"/>
    </xf>
    <xf numFmtId="0" fontId="34" fillId="19" borderId="13" xfId="0" applyFont="1" applyFill="1" applyBorder="1" applyAlignment="1">
      <alignment horizontal="center" vertical="center" wrapText="1"/>
    </xf>
    <xf numFmtId="0" fontId="0" fillId="0" borderId="0" xfId="0" applyAlignment="1">
      <alignment horizontal="left" vertical="center"/>
    </xf>
    <xf numFmtId="0" fontId="2" fillId="0" borderId="0" xfId="0" applyFont="1" applyBorder="1" applyAlignment="1">
      <alignment horizontal="center" vertic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tabSelected="1" view="pageBreakPreview" zoomScale="160" zoomScaleSheetLayoutView="160" zoomScalePageLayoutView="0" workbookViewId="0" topLeftCell="A1">
      <pane xSplit="2" ySplit="4" topLeftCell="C35" activePane="bottomRight" state="frozen"/>
      <selection pane="topLeft" activeCell="A1" sqref="A1"/>
      <selection pane="topRight" activeCell="C1" sqref="C1"/>
      <selection pane="bottomLeft" activeCell="A5" sqref="A5"/>
      <selection pane="bottomRight" activeCell="C38" sqref="C38"/>
    </sheetView>
  </sheetViews>
  <sheetFormatPr defaultColWidth="9.00390625" defaultRowHeight="14.25"/>
  <cols>
    <col min="1" max="1" width="4.50390625" style="7" customWidth="1"/>
    <col min="2" max="2" width="9.875" style="0" customWidth="1"/>
    <col min="3" max="3" width="30.25390625" style="9" customWidth="1"/>
    <col min="4" max="4" width="7.875" style="6" customWidth="1"/>
    <col min="5" max="5" width="5.75390625" style="6" customWidth="1"/>
    <col min="6" max="6" width="11.25390625" style="6" customWidth="1"/>
    <col min="7" max="7" width="11.125" style="6" customWidth="1"/>
    <col min="8" max="8" width="8.125" style="6" customWidth="1"/>
    <col min="9" max="9" width="5.25390625" style="2" customWidth="1"/>
    <col min="10" max="10" width="16.875" style="2" customWidth="1"/>
  </cols>
  <sheetData>
    <row r="1" spans="1:2" ht="15.75" customHeight="1">
      <c r="A1" s="40" t="s">
        <v>13</v>
      </c>
      <c r="B1" s="40"/>
    </row>
    <row r="2" spans="1:10" ht="30" customHeight="1">
      <c r="A2" s="41" t="s">
        <v>20</v>
      </c>
      <c r="B2" s="41"/>
      <c r="C2" s="41"/>
      <c r="D2" s="41"/>
      <c r="E2" s="41"/>
      <c r="F2" s="41"/>
      <c r="G2" s="41"/>
      <c r="H2" s="41"/>
      <c r="I2" s="41"/>
      <c r="J2" s="3"/>
    </row>
    <row r="3" spans="1:10" ht="19.5" customHeight="1">
      <c r="A3" s="5"/>
      <c r="B3" s="5"/>
      <c r="C3" s="5"/>
      <c r="D3" s="5"/>
      <c r="E3" s="5"/>
      <c r="F3" s="5"/>
      <c r="G3" s="5"/>
      <c r="H3" s="33" t="s">
        <v>36</v>
      </c>
      <c r="I3" s="34"/>
      <c r="J3" s="3"/>
    </row>
    <row r="4" spans="1:10" s="1" customFormat="1" ht="45" customHeight="1">
      <c r="A4" s="8" t="s">
        <v>0</v>
      </c>
      <c r="B4" s="8" t="s">
        <v>1</v>
      </c>
      <c r="C4" s="8" t="s">
        <v>2</v>
      </c>
      <c r="D4" s="8" t="s">
        <v>4</v>
      </c>
      <c r="E4" s="8" t="s">
        <v>44</v>
      </c>
      <c r="F4" s="8" t="s">
        <v>14</v>
      </c>
      <c r="G4" s="8" t="s">
        <v>15</v>
      </c>
      <c r="H4" s="8" t="s">
        <v>17</v>
      </c>
      <c r="I4" s="8" t="s">
        <v>10</v>
      </c>
      <c r="J4" s="4"/>
    </row>
    <row r="5" spans="1:10" ht="30" customHeight="1">
      <c r="A5" s="31" t="s">
        <v>5</v>
      </c>
      <c r="B5" s="31"/>
      <c r="C5" s="31"/>
      <c r="D5" s="13">
        <f>D6+D14+D20+D21+D24+D27+D32+D33+D40+D45+D48+D49+D53</f>
        <v>3563</v>
      </c>
      <c r="E5" s="13"/>
      <c r="F5" s="13"/>
      <c r="G5" s="13"/>
      <c r="H5" s="13"/>
      <c r="I5" s="13"/>
      <c r="J5" s="3"/>
    </row>
    <row r="6" spans="1:10" ht="30" customHeight="1">
      <c r="A6" s="36" t="s">
        <v>22</v>
      </c>
      <c r="B6" s="36"/>
      <c r="C6" s="36"/>
      <c r="D6" s="11">
        <f>SUM(D7:D13)</f>
        <v>199.12</v>
      </c>
      <c r="E6" s="11"/>
      <c r="F6" s="11"/>
      <c r="G6" s="11"/>
      <c r="H6" s="11"/>
      <c r="I6" s="11"/>
      <c r="J6" s="3"/>
    </row>
    <row r="7" spans="1:10" ht="30" customHeight="1">
      <c r="A7" s="12">
        <v>1</v>
      </c>
      <c r="B7" s="35" t="s">
        <v>21</v>
      </c>
      <c r="C7" s="10" t="s">
        <v>59</v>
      </c>
      <c r="D7" s="15">
        <v>4.32</v>
      </c>
      <c r="E7" s="12" t="s">
        <v>45</v>
      </c>
      <c r="F7" s="12" t="s">
        <v>46</v>
      </c>
      <c r="G7" s="12" t="s">
        <v>41</v>
      </c>
      <c r="H7" s="12" t="s">
        <v>18</v>
      </c>
      <c r="I7" s="12"/>
      <c r="J7" s="3"/>
    </row>
    <row r="8" spans="1:10" ht="30" customHeight="1">
      <c r="A8" s="12">
        <v>2</v>
      </c>
      <c r="B8" s="35"/>
      <c r="C8" s="10" t="s">
        <v>58</v>
      </c>
      <c r="D8" s="15">
        <v>5.12</v>
      </c>
      <c r="E8" s="12" t="s">
        <v>45</v>
      </c>
      <c r="F8" s="12" t="s">
        <v>46</v>
      </c>
      <c r="G8" s="12" t="s">
        <v>41</v>
      </c>
      <c r="H8" s="12" t="s">
        <v>18</v>
      </c>
      <c r="I8" s="12"/>
      <c r="J8" s="3"/>
    </row>
    <row r="9" spans="1:10" ht="30" customHeight="1">
      <c r="A9" s="12">
        <v>3</v>
      </c>
      <c r="B9" s="35"/>
      <c r="C9" s="10" t="s">
        <v>57</v>
      </c>
      <c r="D9" s="15">
        <v>4.08</v>
      </c>
      <c r="E9" s="12" t="s">
        <v>45</v>
      </c>
      <c r="F9" s="12" t="s">
        <v>46</v>
      </c>
      <c r="G9" s="12" t="s">
        <v>41</v>
      </c>
      <c r="H9" s="12" t="s">
        <v>18</v>
      </c>
      <c r="I9" s="12"/>
      <c r="J9" s="3"/>
    </row>
    <row r="10" spans="1:10" ht="36" customHeight="1">
      <c r="A10" s="12">
        <v>4</v>
      </c>
      <c r="B10" s="35"/>
      <c r="C10" s="10" t="s">
        <v>56</v>
      </c>
      <c r="D10" s="15">
        <v>5.6</v>
      </c>
      <c r="E10" s="12" t="s">
        <v>45</v>
      </c>
      <c r="F10" s="12" t="s">
        <v>46</v>
      </c>
      <c r="G10" s="12" t="s">
        <v>41</v>
      </c>
      <c r="H10" s="12" t="s">
        <v>18</v>
      </c>
      <c r="I10" s="12"/>
      <c r="J10" s="3"/>
    </row>
    <row r="11" spans="1:10" ht="30" customHeight="1">
      <c r="A11" s="12">
        <v>5</v>
      </c>
      <c r="B11" s="35"/>
      <c r="C11" s="10" t="s">
        <v>53</v>
      </c>
      <c r="D11" s="12">
        <v>50</v>
      </c>
      <c r="E11" s="12" t="s">
        <v>47</v>
      </c>
      <c r="F11" s="12" t="s">
        <v>48</v>
      </c>
      <c r="G11" s="12" t="s">
        <v>41</v>
      </c>
      <c r="H11" s="12" t="s">
        <v>18</v>
      </c>
      <c r="I11" s="12"/>
      <c r="J11" s="3"/>
    </row>
    <row r="12" spans="1:10" ht="30" customHeight="1">
      <c r="A12" s="12">
        <v>6</v>
      </c>
      <c r="B12" s="35"/>
      <c r="C12" s="10" t="s">
        <v>54</v>
      </c>
      <c r="D12" s="12">
        <v>30</v>
      </c>
      <c r="E12" s="12" t="s">
        <v>47</v>
      </c>
      <c r="F12" s="12" t="s">
        <v>48</v>
      </c>
      <c r="G12" s="12" t="s">
        <v>41</v>
      </c>
      <c r="H12" s="12" t="s">
        <v>18</v>
      </c>
      <c r="I12" s="12"/>
      <c r="J12" s="3"/>
    </row>
    <row r="13" spans="1:10" ht="34.5" customHeight="1">
      <c r="A13" s="12">
        <v>7</v>
      </c>
      <c r="B13" s="35"/>
      <c r="C13" s="10" t="s">
        <v>55</v>
      </c>
      <c r="D13" s="12">
        <v>100</v>
      </c>
      <c r="E13" s="12" t="s">
        <v>47</v>
      </c>
      <c r="F13" s="12" t="s">
        <v>48</v>
      </c>
      <c r="G13" s="12" t="s">
        <v>41</v>
      </c>
      <c r="H13" s="12" t="s">
        <v>18</v>
      </c>
      <c r="I13" s="12"/>
      <c r="J13" s="3"/>
    </row>
    <row r="14" spans="1:10" ht="30" customHeight="1">
      <c r="A14" s="36" t="s">
        <v>12</v>
      </c>
      <c r="B14" s="36"/>
      <c r="C14" s="36"/>
      <c r="D14" s="11">
        <f>SUM(D15:D19)</f>
        <v>318.15999999999997</v>
      </c>
      <c r="E14" s="11"/>
      <c r="F14" s="11"/>
      <c r="G14" s="11"/>
      <c r="H14" s="11"/>
      <c r="I14" s="11"/>
      <c r="J14" s="3"/>
    </row>
    <row r="15" spans="1:10" ht="30" customHeight="1">
      <c r="A15" s="12">
        <v>8</v>
      </c>
      <c r="B15" s="35" t="s">
        <v>3</v>
      </c>
      <c r="C15" s="25" t="s">
        <v>60</v>
      </c>
      <c r="D15" s="17">
        <v>10</v>
      </c>
      <c r="E15" s="12" t="s">
        <v>45</v>
      </c>
      <c r="F15" s="12" t="s">
        <v>46</v>
      </c>
      <c r="G15" s="12" t="s">
        <v>41</v>
      </c>
      <c r="H15" s="12" t="s">
        <v>18</v>
      </c>
      <c r="I15" s="12"/>
      <c r="J15" s="3"/>
    </row>
    <row r="16" spans="1:10" ht="30" customHeight="1">
      <c r="A16" s="14">
        <v>9</v>
      </c>
      <c r="B16" s="35"/>
      <c r="C16" s="25" t="s">
        <v>61</v>
      </c>
      <c r="D16" s="17">
        <v>11.2</v>
      </c>
      <c r="E16" s="14" t="s">
        <v>45</v>
      </c>
      <c r="F16" s="14" t="s">
        <v>46</v>
      </c>
      <c r="G16" s="14" t="s">
        <v>41</v>
      </c>
      <c r="H16" s="14" t="s">
        <v>18</v>
      </c>
      <c r="I16" s="14"/>
      <c r="J16" s="3"/>
    </row>
    <row r="17" spans="1:10" ht="30" customHeight="1">
      <c r="A17" s="14">
        <v>10</v>
      </c>
      <c r="B17" s="35"/>
      <c r="C17" s="25" t="s">
        <v>62</v>
      </c>
      <c r="D17" s="17">
        <v>16.96</v>
      </c>
      <c r="E17" s="14" t="s">
        <v>45</v>
      </c>
      <c r="F17" s="14" t="s">
        <v>46</v>
      </c>
      <c r="G17" s="14" t="s">
        <v>41</v>
      </c>
      <c r="H17" s="14" t="s">
        <v>18</v>
      </c>
      <c r="I17" s="14"/>
      <c r="J17" s="3"/>
    </row>
    <row r="18" spans="1:10" ht="30" customHeight="1">
      <c r="A18" s="14">
        <v>11</v>
      </c>
      <c r="B18" s="35"/>
      <c r="C18" s="26" t="s">
        <v>50</v>
      </c>
      <c r="D18" s="12">
        <v>200</v>
      </c>
      <c r="E18" s="12" t="s">
        <v>47</v>
      </c>
      <c r="F18" s="12" t="s">
        <v>48</v>
      </c>
      <c r="G18" s="12" t="s">
        <v>41</v>
      </c>
      <c r="H18" s="12" t="s">
        <v>18</v>
      </c>
      <c r="I18" s="12"/>
      <c r="J18" s="3"/>
    </row>
    <row r="19" spans="1:10" ht="30" customHeight="1">
      <c r="A19" s="14">
        <v>12</v>
      </c>
      <c r="B19" s="35"/>
      <c r="C19" s="26" t="s">
        <v>31</v>
      </c>
      <c r="D19" s="12">
        <v>80</v>
      </c>
      <c r="E19" s="12" t="s">
        <v>45</v>
      </c>
      <c r="F19" s="12" t="s">
        <v>46</v>
      </c>
      <c r="G19" s="12" t="s">
        <v>42</v>
      </c>
      <c r="H19" s="12" t="s">
        <v>18</v>
      </c>
      <c r="I19" s="12"/>
      <c r="J19" s="3"/>
    </row>
    <row r="20" spans="1:10" ht="30" customHeight="1">
      <c r="A20" s="12">
        <v>13</v>
      </c>
      <c r="B20" s="12" t="s">
        <v>23</v>
      </c>
      <c r="C20" s="26" t="s">
        <v>63</v>
      </c>
      <c r="D20" s="12">
        <v>30.32</v>
      </c>
      <c r="E20" s="12" t="s">
        <v>45</v>
      </c>
      <c r="F20" s="12" t="s">
        <v>46</v>
      </c>
      <c r="G20" s="12" t="s">
        <v>41</v>
      </c>
      <c r="H20" s="12" t="s">
        <v>18</v>
      </c>
      <c r="I20" s="12"/>
      <c r="J20" s="3"/>
    </row>
    <row r="21" spans="1:10" ht="30" customHeight="1">
      <c r="A21" s="37" t="s">
        <v>76</v>
      </c>
      <c r="B21" s="38"/>
      <c r="C21" s="39"/>
      <c r="D21" s="16">
        <f>D22+D23</f>
        <v>51.120000000000005</v>
      </c>
      <c r="E21" s="16"/>
      <c r="F21" s="16"/>
      <c r="G21" s="16"/>
      <c r="H21" s="16"/>
      <c r="I21" s="16"/>
      <c r="J21" s="3"/>
    </row>
    <row r="22" spans="1:10" ht="30" customHeight="1">
      <c r="A22" s="12">
        <v>14</v>
      </c>
      <c r="B22" s="42" t="s">
        <v>24</v>
      </c>
      <c r="C22" s="26" t="s">
        <v>64</v>
      </c>
      <c r="D22" s="19">
        <f>391*0.08</f>
        <v>31.28</v>
      </c>
      <c r="E22" s="12" t="s">
        <v>45</v>
      </c>
      <c r="F22" s="12" t="s">
        <v>46</v>
      </c>
      <c r="G22" s="12" t="s">
        <v>41</v>
      </c>
      <c r="H22" s="12" t="s">
        <v>18</v>
      </c>
      <c r="I22" s="12"/>
      <c r="J22" s="3"/>
    </row>
    <row r="23" spans="1:10" ht="35.25" customHeight="1">
      <c r="A23" s="14">
        <v>15</v>
      </c>
      <c r="B23" s="43"/>
      <c r="C23" s="26" t="s">
        <v>65</v>
      </c>
      <c r="D23" s="19">
        <f>248*0.08</f>
        <v>19.84</v>
      </c>
      <c r="E23" s="14" t="s">
        <v>45</v>
      </c>
      <c r="F23" s="14" t="s">
        <v>46</v>
      </c>
      <c r="G23" s="14" t="s">
        <v>41</v>
      </c>
      <c r="H23" s="14" t="s">
        <v>18</v>
      </c>
      <c r="I23" s="14"/>
      <c r="J23" s="3"/>
    </row>
    <row r="24" spans="1:10" ht="30" customHeight="1">
      <c r="A24" s="37" t="s">
        <v>77</v>
      </c>
      <c r="B24" s="38"/>
      <c r="C24" s="39"/>
      <c r="D24" s="23">
        <f>D25+D26</f>
        <v>31.759999999999998</v>
      </c>
      <c r="E24" s="16"/>
      <c r="F24" s="16"/>
      <c r="G24" s="16"/>
      <c r="H24" s="16"/>
      <c r="I24" s="16"/>
      <c r="J24" s="3"/>
    </row>
    <row r="25" spans="1:10" ht="38.25" customHeight="1">
      <c r="A25" s="14">
        <v>16</v>
      </c>
      <c r="B25" s="42" t="s">
        <v>25</v>
      </c>
      <c r="C25" s="26" t="s">
        <v>67</v>
      </c>
      <c r="D25" s="19">
        <v>17.36</v>
      </c>
      <c r="E25" s="12" t="s">
        <v>45</v>
      </c>
      <c r="F25" s="12" t="s">
        <v>46</v>
      </c>
      <c r="G25" s="12" t="s">
        <v>41</v>
      </c>
      <c r="H25" s="12" t="s">
        <v>18</v>
      </c>
      <c r="I25" s="12"/>
      <c r="J25" s="3"/>
    </row>
    <row r="26" spans="1:10" ht="30" customHeight="1">
      <c r="A26" s="14">
        <v>17</v>
      </c>
      <c r="B26" s="43"/>
      <c r="C26" s="26" t="s">
        <v>66</v>
      </c>
      <c r="D26" s="20">
        <v>14.4</v>
      </c>
      <c r="E26" s="14" t="s">
        <v>45</v>
      </c>
      <c r="F26" s="14" t="s">
        <v>46</v>
      </c>
      <c r="G26" s="14" t="s">
        <v>41</v>
      </c>
      <c r="H26" s="14" t="s">
        <v>18</v>
      </c>
      <c r="I26" s="14"/>
      <c r="J26" s="3"/>
    </row>
    <row r="27" spans="1:10" ht="30" customHeight="1">
      <c r="A27" s="37" t="s">
        <v>78</v>
      </c>
      <c r="B27" s="38"/>
      <c r="C27" s="39"/>
      <c r="D27" s="24">
        <f>SUM(D28:D31)</f>
        <v>146.48000000000002</v>
      </c>
      <c r="E27" s="16"/>
      <c r="F27" s="16"/>
      <c r="G27" s="16"/>
      <c r="H27" s="16"/>
      <c r="I27" s="16"/>
      <c r="J27" s="3"/>
    </row>
    <row r="28" spans="1:10" ht="30" customHeight="1">
      <c r="A28" s="14">
        <v>18</v>
      </c>
      <c r="B28" s="42" t="s">
        <v>26</v>
      </c>
      <c r="C28" s="26" t="s">
        <v>68</v>
      </c>
      <c r="D28" s="19">
        <v>93.52</v>
      </c>
      <c r="E28" s="12" t="s">
        <v>45</v>
      </c>
      <c r="F28" s="12" t="s">
        <v>46</v>
      </c>
      <c r="G28" s="12" t="s">
        <v>41</v>
      </c>
      <c r="H28" s="12" t="s">
        <v>18</v>
      </c>
      <c r="I28" s="12"/>
      <c r="J28" s="3"/>
    </row>
    <row r="29" spans="1:10" ht="36" customHeight="1">
      <c r="A29" s="14">
        <v>19</v>
      </c>
      <c r="B29" s="44"/>
      <c r="C29" s="26" t="s">
        <v>69</v>
      </c>
      <c r="D29" s="19">
        <v>20.64</v>
      </c>
      <c r="E29" s="14" t="s">
        <v>45</v>
      </c>
      <c r="F29" s="14" t="s">
        <v>46</v>
      </c>
      <c r="G29" s="14" t="s">
        <v>41</v>
      </c>
      <c r="H29" s="14" t="s">
        <v>18</v>
      </c>
      <c r="I29" s="14"/>
      <c r="J29" s="3"/>
    </row>
    <row r="30" spans="1:10" ht="30" customHeight="1">
      <c r="A30" s="14">
        <v>20</v>
      </c>
      <c r="B30" s="44"/>
      <c r="C30" s="26" t="s">
        <v>70</v>
      </c>
      <c r="D30" s="19">
        <v>18.08</v>
      </c>
      <c r="E30" s="14" t="s">
        <v>45</v>
      </c>
      <c r="F30" s="14" t="s">
        <v>46</v>
      </c>
      <c r="G30" s="14" t="s">
        <v>41</v>
      </c>
      <c r="H30" s="14" t="s">
        <v>18</v>
      </c>
      <c r="I30" s="14"/>
      <c r="J30" s="3"/>
    </row>
    <row r="31" spans="1:10" ht="30" customHeight="1">
      <c r="A31" s="14">
        <v>21</v>
      </c>
      <c r="B31" s="43"/>
      <c r="C31" s="26" t="s">
        <v>71</v>
      </c>
      <c r="D31" s="19">
        <v>14.24</v>
      </c>
      <c r="E31" s="14" t="s">
        <v>45</v>
      </c>
      <c r="F31" s="14" t="s">
        <v>46</v>
      </c>
      <c r="G31" s="14" t="s">
        <v>41</v>
      </c>
      <c r="H31" s="14" t="s">
        <v>18</v>
      </c>
      <c r="I31" s="14"/>
      <c r="J31" s="3"/>
    </row>
    <row r="32" spans="1:10" ht="30" customHeight="1">
      <c r="A32" s="12">
        <v>22</v>
      </c>
      <c r="B32" s="12" t="s">
        <v>27</v>
      </c>
      <c r="C32" s="26" t="s">
        <v>72</v>
      </c>
      <c r="D32" s="12">
        <v>40.48</v>
      </c>
      <c r="E32" s="12" t="s">
        <v>45</v>
      </c>
      <c r="F32" s="12" t="s">
        <v>46</v>
      </c>
      <c r="G32" s="12" t="s">
        <v>41</v>
      </c>
      <c r="H32" s="12" t="s">
        <v>18</v>
      </c>
      <c r="I32" s="12"/>
      <c r="J32" s="3"/>
    </row>
    <row r="33" spans="1:10" ht="30" customHeight="1">
      <c r="A33" s="36" t="s">
        <v>34</v>
      </c>
      <c r="B33" s="36"/>
      <c r="C33" s="36"/>
      <c r="D33" s="11">
        <f>D34+D35+D36+D37+D38+D39</f>
        <v>986.24</v>
      </c>
      <c r="E33" s="11"/>
      <c r="F33" s="11"/>
      <c r="G33" s="11"/>
      <c r="H33" s="11"/>
      <c r="I33" s="11"/>
      <c r="J33" s="3"/>
    </row>
    <row r="34" spans="1:10" ht="40.5" customHeight="1">
      <c r="A34" s="12">
        <v>23</v>
      </c>
      <c r="B34" s="35" t="s">
        <v>6</v>
      </c>
      <c r="C34" s="26" t="s">
        <v>80</v>
      </c>
      <c r="D34" s="12">
        <v>26.24</v>
      </c>
      <c r="E34" s="12" t="s">
        <v>45</v>
      </c>
      <c r="F34" s="12" t="s">
        <v>46</v>
      </c>
      <c r="G34" s="12" t="s">
        <v>41</v>
      </c>
      <c r="H34" s="12" t="s">
        <v>18</v>
      </c>
      <c r="I34" s="12"/>
      <c r="J34" s="3"/>
    </row>
    <row r="35" spans="1:10" ht="26.25" customHeight="1">
      <c r="A35" s="18">
        <v>24</v>
      </c>
      <c r="B35" s="35"/>
      <c r="C35" s="32" t="s">
        <v>51</v>
      </c>
      <c r="D35" s="12">
        <v>285</v>
      </c>
      <c r="E35" s="12" t="s">
        <v>47</v>
      </c>
      <c r="F35" s="12" t="s">
        <v>48</v>
      </c>
      <c r="G35" s="12" t="s">
        <v>41</v>
      </c>
      <c r="H35" s="12" t="s">
        <v>18</v>
      </c>
      <c r="I35" s="12"/>
      <c r="J35" s="3"/>
    </row>
    <row r="36" spans="1:10" ht="27" customHeight="1">
      <c r="A36" s="18">
        <v>25</v>
      </c>
      <c r="B36" s="35"/>
      <c r="C36" s="32"/>
      <c r="D36" s="12">
        <v>15</v>
      </c>
      <c r="E36" s="12" t="s">
        <v>45</v>
      </c>
      <c r="F36" s="12" t="s">
        <v>46</v>
      </c>
      <c r="G36" s="12" t="s">
        <v>41</v>
      </c>
      <c r="H36" s="12" t="s">
        <v>18</v>
      </c>
      <c r="I36" s="12"/>
      <c r="J36" s="3"/>
    </row>
    <row r="37" spans="1:10" ht="35.25" customHeight="1">
      <c r="A37" s="18">
        <v>26</v>
      </c>
      <c r="B37" s="35"/>
      <c r="C37" s="27" t="s">
        <v>52</v>
      </c>
      <c r="D37" s="12">
        <v>200</v>
      </c>
      <c r="E37" s="12" t="s">
        <v>45</v>
      </c>
      <c r="F37" s="12" t="s">
        <v>46</v>
      </c>
      <c r="G37" s="12" t="s">
        <v>41</v>
      </c>
      <c r="H37" s="12" t="s">
        <v>18</v>
      </c>
      <c r="I37" s="12"/>
      <c r="J37" s="3"/>
    </row>
    <row r="38" spans="1:10" ht="27" customHeight="1">
      <c r="A38" s="18">
        <v>27</v>
      </c>
      <c r="B38" s="35"/>
      <c r="C38" s="26" t="s">
        <v>32</v>
      </c>
      <c r="D38" s="12">
        <v>260</v>
      </c>
      <c r="E38" s="12" t="s">
        <v>45</v>
      </c>
      <c r="F38" s="12" t="s">
        <v>46</v>
      </c>
      <c r="G38" s="12" t="s">
        <v>42</v>
      </c>
      <c r="H38" s="12" t="s">
        <v>18</v>
      </c>
      <c r="I38" s="12"/>
      <c r="J38" s="3"/>
    </row>
    <row r="39" spans="1:10" ht="27.75" customHeight="1">
      <c r="A39" s="18">
        <v>28</v>
      </c>
      <c r="B39" s="35"/>
      <c r="C39" s="26" t="s">
        <v>33</v>
      </c>
      <c r="D39" s="12">
        <v>200</v>
      </c>
      <c r="E39" s="12" t="s">
        <v>45</v>
      </c>
      <c r="F39" s="12" t="s">
        <v>46</v>
      </c>
      <c r="G39" s="12" t="s">
        <v>42</v>
      </c>
      <c r="H39" s="12" t="s">
        <v>18</v>
      </c>
      <c r="I39" s="12"/>
      <c r="J39" s="3"/>
    </row>
    <row r="40" spans="1:10" ht="24" customHeight="1">
      <c r="A40" s="36" t="s">
        <v>11</v>
      </c>
      <c r="B40" s="36"/>
      <c r="C40" s="36"/>
      <c r="D40" s="11">
        <f>SUM(D41:D44)</f>
        <v>561</v>
      </c>
      <c r="E40" s="11"/>
      <c r="F40" s="11"/>
      <c r="G40" s="11"/>
      <c r="H40" s="11"/>
      <c r="I40" s="11"/>
      <c r="J40" s="3"/>
    </row>
    <row r="41" spans="1:10" ht="36.75" customHeight="1">
      <c r="A41" s="12">
        <v>29</v>
      </c>
      <c r="B41" s="35" t="s">
        <v>7</v>
      </c>
      <c r="C41" s="30" t="s">
        <v>83</v>
      </c>
      <c r="D41" s="12">
        <v>16</v>
      </c>
      <c r="E41" s="12" t="s">
        <v>45</v>
      </c>
      <c r="F41" s="12" t="s">
        <v>46</v>
      </c>
      <c r="G41" s="12" t="s">
        <v>41</v>
      </c>
      <c r="H41" s="12" t="s">
        <v>18</v>
      </c>
      <c r="I41" s="12"/>
      <c r="J41" s="3"/>
    </row>
    <row r="42" spans="1:10" ht="27.75" customHeight="1">
      <c r="A42" s="18">
        <v>30</v>
      </c>
      <c r="B42" s="35"/>
      <c r="C42" s="29" t="s">
        <v>81</v>
      </c>
      <c r="D42" s="21">
        <v>270</v>
      </c>
      <c r="E42" s="12" t="s">
        <v>45</v>
      </c>
      <c r="F42" s="12" t="s">
        <v>46</v>
      </c>
      <c r="G42" s="12" t="s">
        <v>41</v>
      </c>
      <c r="H42" s="12" t="s">
        <v>18</v>
      </c>
      <c r="I42" s="12"/>
      <c r="J42" s="3"/>
    </row>
    <row r="43" spans="1:10" ht="27.75" customHeight="1">
      <c r="A43" s="18">
        <v>31</v>
      </c>
      <c r="B43" s="35"/>
      <c r="C43" s="29" t="s">
        <v>82</v>
      </c>
      <c r="D43" s="21">
        <v>200</v>
      </c>
      <c r="E43" s="14" t="s">
        <v>45</v>
      </c>
      <c r="F43" s="14" t="s">
        <v>46</v>
      </c>
      <c r="G43" s="14" t="s">
        <v>41</v>
      </c>
      <c r="H43" s="14" t="s">
        <v>18</v>
      </c>
      <c r="I43" s="14"/>
      <c r="J43" s="3"/>
    </row>
    <row r="44" spans="1:10" ht="30" customHeight="1">
      <c r="A44" s="18">
        <v>32</v>
      </c>
      <c r="B44" s="35"/>
      <c r="C44" s="22" t="s">
        <v>73</v>
      </c>
      <c r="D44" s="12">
        <v>75</v>
      </c>
      <c r="E44" s="12" t="s">
        <v>45</v>
      </c>
      <c r="F44" s="12" t="s">
        <v>46</v>
      </c>
      <c r="G44" s="12" t="s">
        <v>42</v>
      </c>
      <c r="H44" s="12" t="s">
        <v>19</v>
      </c>
      <c r="I44" s="12"/>
      <c r="J44" s="3"/>
    </row>
    <row r="45" spans="1:10" ht="30" customHeight="1">
      <c r="A45" s="36" t="s">
        <v>39</v>
      </c>
      <c r="B45" s="36"/>
      <c r="C45" s="36"/>
      <c r="D45" s="11">
        <f>D46+D47</f>
        <v>135.92000000000002</v>
      </c>
      <c r="E45" s="11"/>
      <c r="F45" s="11"/>
      <c r="G45" s="11"/>
      <c r="H45" s="11"/>
      <c r="I45" s="11"/>
      <c r="J45" s="3"/>
    </row>
    <row r="46" spans="1:10" ht="30" customHeight="1">
      <c r="A46" s="12">
        <v>33</v>
      </c>
      <c r="B46" s="35" t="s">
        <v>28</v>
      </c>
      <c r="C46" s="26" t="s">
        <v>74</v>
      </c>
      <c r="D46" s="12">
        <v>35.92</v>
      </c>
      <c r="E46" s="12" t="s">
        <v>45</v>
      </c>
      <c r="F46" s="12" t="s">
        <v>46</v>
      </c>
      <c r="G46" s="12" t="s">
        <v>41</v>
      </c>
      <c r="H46" s="12" t="s">
        <v>18</v>
      </c>
      <c r="I46" s="12"/>
      <c r="J46" s="3"/>
    </row>
    <row r="47" spans="1:10" ht="30" customHeight="1">
      <c r="A47" s="18">
        <v>34</v>
      </c>
      <c r="B47" s="35"/>
      <c r="C47" s="26" t="s">
        <v>30</v>
      </c>
      <c r="D47" s="12">
        <v>100</v>
      </c>
      <c r="E47" s="12" t="s">
        <v>47</v>
      </c>
      <c r="F47" s="12" t="s">
        <v>48</v>
      </c>
      <c r="G47" s="12" t="s">
        <v>41</v>
      </c>
      <c r="H47" s="12" t="s">
        <v>18</v>
      </c>
      <c r="I47" s="12" t="s">
        <v>49</v>
      </c>
      <c r="J47" s="3"/>
    </row>
    <row r="48" spans="1:10" ht="30" customHeight="1">
      <c r="A48" s="18">
        <v>35</v>
      </c>
      <c r="B48" s="12" t="s">
        <v>29</v>
      </c>
      <c r="C48" s="28" t="s">
        <v>79</v>
      </c>
      <c r="D48" s="12">
        <v>10.64</v>
      </c>
      <c r="E48" s="12" t="s">
        <v>45</v>
      </c>
      <c r="F48" s="12" t="s">
        <v>46</v>
      </c>
      <c r="G48" s="12" t="s">
        <v>41</v>
      </c>
      <c r="H48" s="12" t="s">
        <v>18</v>
      </c>
      <c r="I48" s="12"/>
      <c r="J48" s="3"/>
    </row>
    <row r="49" spans="1:10" ht="30" customHeight="1">
      <c r="A49" s="36" t="s">
        <v>9</v>
      </c>
      <c r="B49" s="36"/>
      <c r="C49" s="36"/>
      <c r="D49" s="11">
        <f>D50+D51+D52</f>
        <v>581.76</v>
      </c>
      <c r="E49" s="11"/>
      <c r="F49" s="11"/>
      <c r="G49" s="11"/>
      <c r="H49" s="11"/>
      <c r="I49" s="11"/>
      <c r="J49" s="3"/>
    </row>
    <row r="50" spans="1:10" ht="30" customHeight="1">
      <c r="A50" s="12">
        <v>36</v>
      </c>
      <c r="B50" s="35" t="s">
        <v>8</v>
      </c>
      <c r="C50" s="26" t="s">
        <v>75</v>
      </c>
      <c r="D50" s="12">
        <v>60.4</v>
      </c>
      <c r="E50" s="12" t="s">
        <v>45</v>
      </c>
      <c r="F50" s="12" t="s">
        <v>46</v>
      </c>
      <c r="G50" s="12" t="s">
        <v>16</v>
      </c>
      <c r="H50" s="12" t="s">
        <v>18</v>
      </c>
      <c r="I50" s="12"/>
      <c r="J50" s="3"/>
    </row>
    <row r="51" spans="1:10" ht="30" customHeight="1">
      <c r="A51" s="18">
        <v>37</v>
      </c>
      <c r="B51" s="35"/>
      <c r="C51" s="26" t="s">
        <v>35</v>
      </c>
      <c r="D51" s="12">
        <v>300</v>
      </c>
      <c r="E51" s="12" t="s">
        <v>45</v>
      </c>
      <c r="F51" s="12" t="s">
        <v>46</v>
      </c>
      <c r="G51" s="12" t="s">
        <v>16</v>
      </c>
      <c r="H51" s="12" t="s">
        <v>18</v>
      </c>
      <c r="I51" s="12"/>
      <c r="J51" s="3"/>
    </row>
    <row r="52" spans="1:10" ht="30" customHeight="1">
      <c r="A52" s="18">
        <v>38</v>
      </c>
      <c r="B52" s="35"/>
      <c r="C52" s="26" t="s">
        <v>40</v>
      </c>
      <c r="D52" s="12">
        <v>221.36</v>
      </c>
      <c r="E52" s="12" t="s">
        <v>45</v>
      </c>
      <c r="F52" s="12" t="s">
        <v>46</v>
      </c>
      <c r="G52" s="12" t="s">
        <v>42</v>
      </c>
      <c r="H52" s="12" t="s">
        <v>18</v>
      </c>
      <c r="I52" s="12"/>
      <c r="J52" s="3"/>
    </row>
    <row r="53" spans="1:10" ht="30" customHeight="1">
      <c r="A53" s="18">
        <v>39</v>
      </c>
      <c r="B53" s="10" t="s">
        <v>37</v>
      </c>
      <c r="C53" s="26" t="s">
        <v>38</v>
      </c>
      <c r="D53" s="12">
        <v>470</v>
      </c>
      <c r="E53" s="12" t="s">
        <v>45</v>
      </c>
      <c r="F53" s="12" t="s">
        <v>46</v>
      </c>
      <c r="G53" s="12" t="s">
        <v>43</v>
      </c>
      <c r="H53" s="12" t="s">
        <v>18</v>
      </c>
      <c r="I53" s="12"/>
      <c r="J53" s="3"/>
    </row>
  </sheetData>
  <sheetProtection/>
  <autoFilter ref="A4:J53"/>
  <mergeCells count="23">
    <mergeCell ref="A1:B1"/>
    <mergeCell ref="A2:I2"/>
    <mergeCell ref="A40:C40"/>
    <mergeCell ref="B41:B44"/>
    <mergeCell ref="B22:B23"/>
    <mergeCell ref="B25:B26"/>
    <mergeCell ref="B28:B31"/>
    <mergeCell ref="B50:B52"/>
    <mergeCell ref="A45:C45"/>
    <mergeCell ref="B46:B47"/>
    <mergeCell ref="A49:C49"/>
    <mergeCell ref="B34:B39"/>
    <mergeCell ref="A33:C33"/>
    <mergeCell ref="A5:C5"/>
    <mergeCell ref="C35:C36"/>
    <mergeCell ref="H3:I3"/>
    <mergeCell ref="B7:B13"/>
    <mergeCell ref="A6:C6"/>
    <mergeCell ref="B15:B19"/>
    <mergeCell ref="A14:C14"/>
    <mergeCell ref="A21:C21"/>
    <mergeCell ref="A24:C24"/>
    <mergeCell ref="A27:C27"/>
  </mergeCells>
  <printOptions horizontalCentered="1"/>
  <pageMargins left="0.31496062992125984" right="0.2362204724409449" top="0.5118110236220472" bottom="0.2362204724409449" header="0.2755905511811024"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E19" sqref="E19"/>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2020-02-26T02:46:13Z</cp:lastPrinted>
  <dcterms:created xsi:type="dcterms:W3CDTF">2017-09-01T01:11:45Z</dcterms:created>
  <dcterms:modified xsi:type="dcterms:W3CDTF">2020-02-26T03:04:07Z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