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904" firstSheet="30" activeTab="35"/>
  </bookViews>
  <sheets>
    <sheet name="0   与撤县设市初期对比" sheetId="1" r:id="rId1"/>
    <sheet name="1   “十三五”" sheetId="2" r:id="rId2"/>
    <sheet name="2  “十三五”(续一)" sheetId="3" r:id="rId3"/>
    <sheet name="3 “十三五”(续二) " sheetId="4" r:id="rId4"/>
    <sheet name="4  “十三五”(续三) " sheetId="5" r:id="rId5"/>
    <sheet name="5   2020年地区生产总值" sheetId="6" r:id="rId6"/>
    <sheet name="6   历年固定资产投资" sheetId="7" r:id="rId7"/>
    <sheet name="7  2020年固定资产投资情况" sheetId="8" r:id="rId8"/>
    <sheet name="8  2020年固定资产投资资金来源情况" sheetId="9" r:id="rId9"/>
    <sheet name="9  2020年分行业固定资产投资情况 " sheetId="10" r:id="rId10"/>
    <sheet name="10 历年房地产开发房屋建筑面积及造价 " sheetId="11" r:id="rId11"/>
    <sheet name="11  2020年房地产开发投资完成情况" sheetId="12" r:id="rId12"/>
    <sheet name="12  历年地方财政收支" sheetId="13" r:id="rId13"/>
    <sheet name="13 2020年地方一般公共预算收入 " sheetId="14" r:id="rId14"/>
    <sheet name="14  2020年地方一般公共预算支出" sheetId="15" r:id="rId15"/>
    <sheet name="15  2020年居民消费价格指数 " sheetId="16" r:id="rId16"/>
    <sheet name="16 2020年人民生活情况" sheetId="17" r:id="rId17"/>
    <sheet name="17  历年城乡居民家庭人均收入及指数" sheetId="18" r:id="rId18"/>
    <sheet name="17-1  历年城乡居民家庭人均收入及指数（续）" sheetId="19" r:id="rId19"/>
    <sheet name="18  2020年农业生产情况" sheetId="20" r:id="rId20"/>
    <sheet name="19  历年全部工业增加值" sheetId="21" r:id="rId21"/>
    <sheet name="20  历年规模以上工业总产值、增加值" sheetId="22" r:id="rId22"/>
    <sheet name="21  2020年规模以上工业主要产品产量" sheetId="23" r:id="rId23"/>
    <sheet name="22  历年社会消费品零售总额" sheetId="24" r:id="rId24"/>
    <sheet name="22-1  历年社会消费品零售总额(续)" sheetId="25" r:id="rId25"/>
    <sheet name="23  历年对外贸易进出口总额" sheetId="26" r:id="rId26"/>
    <sheet name="24  2020年进出口总额" sheetId="27" r:id="rId27"/>
    <sheet name="25 旅游业概况" sheetId="28" r:id="rId28"/>
    <sheet name="26  2020年金融机构本外币存贷款余额" sheetId="29" r:id="rId29"/>
    <sheet name="27 2020年保险业基本情况" sheetId="30" r:id="rId30"/>
    <sheet name="28 2020年教育事业基本情况" sheetId="31" r:id="rId31"/>
    <sheet name="29  2020年文化事业基本情况" sheetId="32" r:id="rId32"/>
    <sheet name="30  历年卫生机构、床位和人员数" sheetId="33" r:id="rId33"/>
    <sheet name="30-1  历年卫生机构、床位和人员数(续)" sheetId="34" r:id="rId34"/>
    <sheet name="31  2020年卫生事业基本情况" sheetId="35" r:id="rId35"/>
    <sheet name="32  2020年劳动就业和社会保障" sheetId="36" r:id="rId36"/>
  </sheets>
  <definedNames>
    <definedName name="_xlnm.Print_Area" localSheetId="0">'0   与撤县设市初期对比'!$A$1:$H$29</definedName>
    <definedName name="_xlnm.Print_Area" localSheetId="5">'5   2020年地区生产总值'!$A$1:$F$27</definedName>
    <definedName name="_xlnm.Print_Area" localSheetId="6">'6   历年固定资产投资'!$A$1:$F$43</definedName>
    <definedName name="_xlnm.Print_Area" localSheetId="7">'7  2020年固定资产投资情况'!$A$1:$D$28</definedName>
    <definedName name="_xlnm.Print_Area" localSheetId="8">'8  2020年固定资产投资资金来源情况'!$A$1:$E$26</definedName>
    <definedName name="_xlnm.Print_Area" localSheetId="9">'9  2020年分行业固定资产投资情况 '!$A$1:$C$28</definedName>
    <definedName name="_xlnm.Print_Area" localSheetId="10">'10 历年房地产开发房屋建筑面积及造价 '!$A$1:$H$42</definedName>
    <definedName name="_xlnm.Print_Area" localSheetId="11">'11  2020年房地产开发投资完成情况'!$A$1:$E$33</definedName>
    <definedName name="_xlnm.Print_Area" localSheetId="12">'12  历年地方财政收支'!$A$1:$H$28</definedName>
    <definedName name="_xlnm.Print_Area" localSheetId="13">'13 2020年地方一般公共预算收入 '!$A$1:$F$38</definedName>
    <definedName name="_xlnm.Print_Area" localSheetId="14">'14  2020年地方一般公共预算支出'!$A$1:$D$33</definedName>
    <definedName name="_xlnm.Print_Area" localSheetId="15">'15  2020年居民消费价格指数 '!$A$1:$E$28</definedName>
    <definedName name="_xlnm.Print_Area" localSheetId="16">'16 2020年人民生活情况'!$A$1:$H$19</definedName>
    <definedName name="_xlnm.Print_Area" localSheetId="17">'17  历年城乡居民家庭人均收入及指数'!$A$1:$G$30</definedName>
    <definedName name="_xlnm.Print_Area" localSheetId="18">'17-1  历年城乡居民家庭人均收入及指数（续）'!$A$1:$F$22</definedName>
    <definedName name="_xlnm.Print_Area" localSheetId="19">'18  2020年农业生产情况'!$A$1:$F$27</definedName>
    <definedName name="_xlnm.Print_Area" localSheetId="20">'19  历年全部工业增加值'!$A$1:$C$23</definedName>
    <definedName name="_xlnm.Print_Area" localSheetId="21">'20  历年规模以上工业总产值、增加值'!$A$1:$G$39</definedName>
    <definedName name="_xlnm.Print_Area" localSheetId="23">'22  历年社会消费品零售总额'!$A$1:$F$46</definedName>
    <definedName name="_xlnm.Print_Area" localSheetId="25">'23  历年对外贸易进出口总额'!$A$1:$E$29</definedName>
    <definedName name="_xlnm.Print_Area" localSheetId="26">'24  2020年进出口总额'!$A$1:$F$25</definedName>
    <definedName name="_xlnm.Print_Area" localSheetId="27">'25 旅游业概况'!$A$1:$F$24</definedName>
    <definedName name="_xlnm.Print_Area" localSheetId="28">'26  2020年金融机构本外币存贷款余额'!$A$1:$D$36</definedName>
    <definedName name="_xlnm.Print_Area" localSheetId="29">'27 2020年保险业基本情况'!$A$1:$F$19</definedName>
    <definedName name="_xlnm.Print_Area" localSheetId="30">'28 2020年教育事业基本情况'!$A$1:$H$29</definedName>
    <definedName name="_xlnm.Print_Area" localSheetId="31">'29  2020年文化事业基本情况'!$A$1:$F$18</definedName>
    <definedName name="_xlnm.Print_Area" localSheetId="34">'31  2020年卫生事业基本情况'!$A$1:$F$28</definedName>
    <definedName name="_xlnm.Print_Area" localSheetId="35">'32  2020年劳动就业和社会保障'!$A$1:$F$23</definedName>
    <definedName name="_xlnm.Print_Area" localSheetId="1">'1   “十三五”'!$A$1:$L$38</definedName>
    <definedName name="_xlnm.Print_Area" localSheetId="2">'2  “十三五”(续一)'!$A$1:$L$39</definedName>
    <definedName name="_xlnm.Print_Area" localSheetId="3">'3 “十三五”(续二) '!$A$1:$L$26</definedName>
    <definedName name="_xlnm.Print_Area" localSheetId="4">'4  “十三五”(续三) '!$A$1:$J$28</definedName>
  </definedNames>
  <calcPr fullCalcOnLoad="1"/>
</workbook>
</file>

<file path=xl/sharedStrings.xml><?xml version="1.0" encoding="utf-8"?>
<sst xmlns="http://schemas.openxmlformats.org/spreadsheetml/2006/main" count="1792" uniqueCount="1104">
  <si>
    <t>2020年与“撤县设市”初期主要经济指标</t>
  </si>
  <si>
    <t xml:space="preserve">Major Indicators of 2020 Compared </t>
  </si>
  <si>
    <t>对比情况</t>
  </si>
  <si>
    <t>to the Initial Stage of Qionghai</t>
  </si>
  <si>
    <t>指标名称</t>
  </si>
  <si>
    <t>Item</t>
  </si>
  <si>
    <t>2020年比1991年增长（倍）</t>
  </si>
  <si>
    <t>1992年-2020年年均增长(%)</t>
  </si>
  <si>
    <t>Cumulative Growth Rate</t>
  </si>
  <si>
    <t>Average Annual Growth Rate</t>
  </si>
  <si>
    <t xml:space="preserve"> from 1991 to 2020</t>
  </si>
  <si>
    <t xml:space="preserve"> from 1992 to 2020（%）</t>
  </si>
  <si>
    <t>全市生产总值(亿元)</t>
  </si>
  <si>
    <t>Gross Domestic Product (100 million yuan)</t>
  </si>
  <si>
    <t xml:space="preserve">  一产</t>
  </si>
  <si>
    <t>Primary Industry</t>
  </si>
  <si>
    <t xml:space="preserve">  二产</t>
  </si>
  <si>
    <t>Secondary Industry</t>
  </si>
  <si>
    <t xml:space="preserve">  三产</t>
  </si>
  <si>
    <t>Tertiary Industry</t>
  </si>
  <si>
    <t>三次产业结构</t>
  </si>
  <si>
    <t>Composition of GDP</t>
  </si>
  <si>
    <t>-</t>
  </si>
  <si>
    <t>地方一般公共预算收入(亿元)</t>
  </si>
  <si>
    <t>General Public Budget Revenue of the Local Government (100 million yuan)</t>
  </si>
  <si>
    <t>固定资产投资(亿元)</t>
  </si>
  <si>
    <t>Investment in Fixed Assets (100 million yuan)</t>
  </si>
  <si>
    <t>社会消费品零售总额(亿元)</t>
  </si>
  <si>
    <t>Total Retail Sales of Consumer Goods (100 million yuan)</t>
  </si>
  <si>
    <t>金融机构期末本外币存款余额(亿元)</t>
  </si>
  <si>
    <t>金融机构期末本外币贷款余额(亿元)</t>
  </si>
  <si>
    <t>Loans of Financial Institutions (100 million yuan)</t>
  </si>
  <si>
    <t>城乡常住居民人均可支配收入（元）</t>
  </si>
  <si>
    <t>Urban and rural residents per capita disposable income of resident</t>
  </si>
  <si>
    <t xml:space="preserve">  #城镇常住居民</t>
  </si>
  <si>
    <t>Annual Per Capita Disposable Income of Urban Households</t>
  </si>
  <si>
    <t xml:space="preserve">   农村常住居民</t>
  </si>
  <si>
    <t>Annual Per Capita Disposable Income of Rural Households</t>
  </si>
  <si>
    <t>接待游客总人数(万人次)</t>
  </si>
  <si>
    <t>Total Number of Tourists (10 000 person-times)</t>
  </si>
  <si>
    <t>注：1.1991年本市未做城镇住户收入调查，无此项数据；农村居民收入指标为“人均纯收入”，“农村常住居民人均可支配收入”2014年才使用；</t>
  </si>
  <si>
    <t xml:space="preserve">    2.为方便比较，本表部分指标计算增速时不考虑价格因素；</t>
  </si>
  <si>
    <t xml:space="preserve">    3.固定资产年均增速采用基期和报告期的算法。</t>
  </si>
  <si>
    <t>“十三五”时期琼海市经济社会发展</t>
  </si>
  <si>
    <t>Major Indicators of Qionghai’s Economic and Social</t>
  </si>
  <si>
    <t>主要指标完成情况</t>
  </si>
  <si>
    <t>Development during the 13th Five-Year Plan Period</t>
  </si>
  <si>
    <t>20年比15年</t>
  </si>
  <si>
    <t>16~20年均</t>
  </si>
  <si>
    <t>增长(%)</t>
  </si>
  <si>
    <t>递增(%)</t>
  </si>
  <si>
    <t>Cumulative</t>
  </si>
  <si>
    <t>Average Annual</t>
  </si>
  <si>
    <t>Growth Rate</t>
  </si>
  <si>
    <t>from 2015 to 2020</t>
  </si>
  <si>
    <t>from 2016 to 2020</t>
  </si>
  <si>
    <t>人口与就业</t>
  </si>
  <si>
    <t>Population and Employment</t>
  </si>
  <si>
    <t xml:space="preserve">  年底常住人口(万人)</t>
  </si>
  <si>
    <t>Population of Usual Residents at Year-end  (10 000 persons)</t>
  </si>
  <si>
    <t xml:space="preserve">  城镇人口比重(%)</t>
  </si>
  <si>
    <t>Proportion of Urban Population (%)</t>
  </si>
  <si>
    <t xml:space="preserve">  城镇登记失业率(%)</t>
  </si>
  <si>
    <t>Registered Unemployment Rate in Urban Area (%)</t>
  </si>
  <si>
    <t>生产总值</t>
  </si>
  <si>
    <t>Gross Domestic Product</t>
  </si>
  <si>
    <t xml:space="preserve">  全市生产总值(亿元)</t>
  </si>
  <si>
    <t>GDP (100 million yuan)</t>
  </si>
  <si>
    <t xml:space="preserve">      第一产业</t>
  </si>
  <si>
    <t xml:space="preserve">      第二产业</t>
  </si>
  <si>
    <t xml:space="preserve">      第三产业</t>
  </si>
  <si>
    <t xml:space="preserve">  人均生产总值(元)</t>
  </si>
  <si>
    <t>Per Capita GDP (yuan)</t>
  </si>
  <si>
    <t>农   业</t>
  </si>
  <si>
    <t>Agriculture</t>
  </si>
  <si>
    <t xml:space="preserve">  农业增加值(亿元)</t>
  </si>
  <si>
    <t>Value-added of Agriculture (100 million yuan)</t>
  </si>
  <si>
    <t xml:space="preserve">  粮食产量(万吨)</t>
  </si>
  <si>
    <t>Grain(10000 tons)</t>
  </si>
  <si>
    <t xml:space="preserve">  水产品产量(万吨)</t>
  </si>
  <si>
    <t>Aquatic Products (10000 tons)</t>
  </si>
  <si>
    <t xml:space="preserve">  蔬菜产量(万吨)</t>
  </si>
  <si>
    <t>Vegetables
 (10000 tons)</t>
  </si>
  <si>
    <t xml:space="preserve">  肉类产量(万吨)</t>
  </si>
  <si>
    <t>Meat(10000 tons )</t>
  </si>
  <si>
    <t xml:space="preserve">  水果总产量(万吨)</t>
  </si>
  <si>
    <t>Fruits (10000 tons)</t>
  </si>
  <si>
    <t>24.14</t>
  </si>
  <si>
    <t>工   业</t>
  </si>
  <si>
    <t>Industry</t>
  </si>
  <si>
    <t xml:space="preserve">  工业增加值(当年价)(亿元)</t>
  </si>
  <si>
    <t>Value-added of Industry (100 million yuan)</t>
  </si>
  <si>
    <t>交通运输、仓储和邮政业（亿元）</t>
  </si>
  <si>
    <t>Transport, Storage and Post(100 million yuan)</t>
  </si>
  <si>
    <t>注: 1.生产总值总量及构成按当年价格计算，增长率按可变价格计算；</t>
  </si>
  <si>
    <r>
      <t>a) Figures of GDP and its composition are at current prices and the growth rates are calculated at Variable prices</t>
    </r>
    <r>
      <rPr>
        <sz val="8"/>
        <color indexed="8"/>
        <rFont val="宋体"/>
        <family val="0"/>
      </rPr>
      <t>；</t>
    </r>
    <r>
      <rPr>
        <sz val="8"/>
        <color indexed="8"/>
        <rFont val="Times New Roman"/>
        <family val="1"/>
      </rPr>
      <t xml:space="preserve">  </t>
    </r>
  </si>
  <si>
    <t xml:space="preserve">    2.2018年地区生产总值数据根据第四次全国经济普查修订；</t>
  </si>
  <si>
    <r>
      <t>b) The data of  GDP in 2018 have been revised according to the 4th Economic Census</t>
    </r>
    <r>
      <rPr>
        <sz val="8"/>
        <color indexed="8"/>
        <rFont val="宋体"/>
        <family val="0"/>
      </rPr>
      <t>；</t>
    </r>
  </si>
  <si>
    <t xml:space="preserve">    3.农业增加值指农、林、牧、渔业和农林牧渔服务业增加值，下同；</t>
  </si>
  <si>
    <t>c) Value-added of Agriculture refers to Value-added of Agriculture, Forestry, Animal Husbandry and Fishery and Related Indices.</t>
  </si>
  <si>
    <t xml:space="preserve">    4.“19年比15年增长（%）”按不变价计算。</t>
  </si>
  <si>
    <r>
      <t>d)“2019 years more than 2015 years of growth (%)”at constant prices</t>
    </r>
    <r>
      <rPr>
        <sz val="8"/>
        <color indexed="8"/>
        <rFont val="宋体"/>
        <family val="0"/>
      </rPr>
      <t>。</t>
    </r>
  </si>
  <si>
    <t xml:space="preserve">    5.2020年常住人口数据为第七次全国人口普查数据，时间节点为：2020年11月1日零时。</t>
  </si>
  <si>
    <t>e)The permanent population data in  2020  is the seventh national census data,  the time node is: 0:00 on November 1, 2020.</t>
  </si>
  <si>
    <t xml:space="preserve">Major Indicators of Qionghai’s Economic and Social </t>
  </si>
  <si>
    <t>主要指标完成情况(续一)</t>
  </si>
  <si>
    <t>Development during the 13th Five-Year Plan Period (continued 1)</t>
  </si>
  <si>
    <t>固定资产投资</t>
  </si>
  <si>
    <t>Investment in Fixed Assets</t>
  </si>
  <si>
    <t xml:space="preserve">  固定资产投资总额(亿元)</t>
  </si>
  <si>
    <t xml:space="preserve">Investment in Fixed Assets (100 million yuan) </t>
  </si>
  <si>
    <t xml:space="preserve">    房地产开发投资(亿元)</t>
  </si>
  <si>
    <t>Real Estate Development (100 million yuan)</t>
  </si>
  <si>
    <t>国内贸易</t>
  </si>
  <si>
    <t>Domestic Commerce</t>
  </si>
  <si>
    <t xml:space="preserve">  社会消费品零售总额(亿元)</t>
  </si>
  <si>
    <t>利用外资</t>
  </si>
  <si>
    <t>Foreign Investment Utilized</t>
  </si>
  <si>
    <t xml:space="preserve">  签订利用外资新设（合同）项目 (宗)    </t>
  </si>
  <si>
    <t xml:space="preserve">Number of Projects for Contracted Foreign Investment (unit)     </t>
  </si>
  <si>
    <t xml:space="preserve">  签订利用外资协议（合同）金额   (万美元)  </t>
  </si>
  <si>
    <t>Amount of Contracted Foreign Investment 
 (USD 100 million)</t>
  </si>
  <si>
    <t xml:space="preserve">  实际利用外资额(万美元)</t>
  </si>
  <si>
    <t>Amount of Foreign Investment Actually Utilized   (USD 100 million)</t>
  </si>
  <si>
    <t>对外经济贸易</t>
  </si>
  <si>
    <t>Foreign Trade</t>
  </si>
  <si>
    <t xml:space="preserve">  外贸进出口总额(万美元)</t>
  </si>
  <si>
    <t>Total Value of Imports and Exports (100 million yuan)</t>
  </si>
  <si>
    <t xml:space="preserve">     进     口</t>
  </si>
  <si>
    <t>Imports</t>
  </si>
  <si>
    <t xml:space="preserve">     出     口</t>
  </si>
  <si>
    <t xml:space="preserve">Exports </t>
  </si>
  <si>
    <t>旅   游</t>
  </si>
  <si>
    <t>Tourism</t>
  </si>
  <si>
    <t xml:space="preserve">  接待游客总人数(万人次)</t>
  </si>
  <si>
    <t xml:space="preserve">    过夜游客数(万人次)</t>
  </si>
  <si>
    <t>Number of overnight visitors(10 000 person-times)</t>
  </si>
  <si>
    <t xml:space="preserve">      国内旅游者</t>
  </si>
  <si>
    <t>Number of Domestic Tourists</t>
  </si>
  <si>
    <t xml:space="preserve">      入境旅游者</t>
  </si>
  <si>
    <t>Number of Oversea Visitor</t>
  </si>
  <si>
    <t xml:space="preserve">  旅游总收入(亿元)</t>
  </si>
  <si>
    <t>Tourism Earnings (100 million yuan)</t>
  </si>
  <si>
    <t xml:space="preserve">    国内旅游收入(亿元)</t>
  </si>
  <si>
    <t>Earnings from Domestic Tourism (100 million yuan)</t>
  </si>
  <si>
    <t xml:space="preserve">    国际旅游收入(万美元)</t>
  </si>
  <si>
    <t>Earnings from International Tourism (10 000 USD)</t>
  </si>
  <si>
    <t>注：1.2011年固定资产投资统计起点提高到计划总投资500万元，2011年及之后年份不包含农户投资数据。</t>
  </si>
  <si>
    <t>a) Since 2011, the cut-off size of fixed assets investment projected rose to a total planned investment</t>
  </si>
  <si>
    <t xml:space="preserve"> above 5 million yuan and the value excluded fixed assets of rural households.</t>
  </si>
  <si>
    <t xml:space="preserve">    2.固定资产投资年均增速采用累计法计算。</t>
  </si>
  <si>
    <t>b)The average annual growth rate of investment in fixed assets using the cumulative method of calculation.</t>
  </si>
  <si>
    <t xml:space="preserve">    3.2018年工业增加值和交通运输、仓储和邮政业数据根据第四次全国经济普查修订；</t>
  </si>
  <si>
    <r>
      <t>c)The Value-added of Industry and  Transpor, Postal and Telecommunication Services in 2018 have been revised according to the 4th Economic Census</t>
    </r>
    <r>
      <rPr>
        <sz val="8"/>
        <rFont val="宋体"/>
        <family val="0"/>
      </rPr>
      <t>；</t>
    </r>
  </si>
  <si>
    <t xml:space="preserve">   </t>
  </si>
  <si>
    <t xml:space="preserve">   4.从2017年起试行海南省旅游接待和收入测算新方法，由于统计口径不同，数据不可对比。</t>
  </si>
  <si>
    <r>
      <t>d)Since 2017</t>
    </r>
    <r>
      <rPr>
        <sz val="8"/>
        <rFont val="宋体"/>
        <family val="0"/>
      </rPr>
      <t>，</t>
    </r>
    <r>
      <rPr>
        <sz val="8"/>
        <rFont val="Times New Roman"/>
        <family val="1"/>
      </rPr>
      <t>a new method for estimating tourism reception and income in Hainan
 Province has been tried out.Because of different statistical calibres,the data can not be compared.</t>
    </r>
  </si>
  <si>
    <t xml:space="preserve">主要指标完成情况(续二) </t>
  </si>
  <si>
    <t>Development during the 13th Five-Year Plan Period (continued 2)</t>
  </si>
  <si>
    <t>财政金融</t>
  </si>
  <si>
    <t>Government Finance and Financial Intermediation</t>
  </si>
  <si>
    <t xml:space="preserve">  地方一般公共预算收入(亿元)</t>
  </si>
  <si>
    <t xml:space="preserve">  地方一般公共预算支出(亿元)</t>
  </si>
  <si>
    <t>General Public Budget Expenditure of the Local Government (100 million yuan)</t>
  </si>
  <si>
    <t xml:space="preserve">  全社会年末存款余额(亿元)</t>
  </si>
  <si>
    <t>Deposits of Financial Institutions (100 million yuan)</t>
  </si>
  <si>
    <t xml:space="preserve">  全社会年末贷款余额(亿元)</t>
  </si>
  <si>
    <t>物   价</t>
  </si>
  <si>
    <t>Prices</t>
  </si>
  <si>
    <t xml:space="preserve">  居民消费价格涨幅(%)</t>
  </si>
  <si>
    <t>Growth Rate of Consumer Price (%)</t>
  </si>
  <si>
    <t>教   育</t>
  </si>
  <si>
    <t>Education</t>
  </si>
  <si>
    <t xml:space="preserve">  在校学生数</t>
  </si>
  <si>
    <t>Students Enrollment</t>
  </si>
  <si>
    <t xml:space="preserve">    高等学校(人)</t>
  </si>
  <si>
    <t>Higher Education (persons)</t>
  </si>
  <si>
    <t xml:space="preserve">    普通高中（人） </t>
  </si>
  <si>
    <t>Regular Senior Secondary Schools (persons)</t>
  </si>
  <si>
    <t xml:space="preserve">    普通初中(人)</t>
  </si>
  <si>
    <t>Regular Junior Secondary Schools (persons)</t>
  </si>
  <si>
    <t xml:space="preserve">    中等职业教育(人)</t>
  </si>
  <si>
    <t>Specialized Secondary Schools (persons)</t>
  </si>
  <si>
    <t xml:space="preserve">    普通小学(人)</t>
  </si>
  <si>
    <t>Regular  Primary Schools (persons)</t>
  </si>
  <si>
    <t xml:space="preserve">注：从2016年起，营业税改征增值锐。由于统计口径不同，财政收入数据不可对比。
</t>
  </si>
  <si>
    <r>
      <t xml:space="preserve"> Since 2016</t>
    </r>
    <r>
      <rPr>
        <sz val="8"/>
        <color indexed="8"/>
        <rFont val="宋体"/>
        <family val="0"/>
      </rPr>
      <t>，</t>
    </r>
    <r>
      <rPr>
        <sz val="8"/>
        <color indexed="8"/>
        <rFont val="Times New Roman"/>
        <family val="1"/>
      </rPr>
      <t>Replace the business tax with a value-added tax. Because of different statistical calibres, the data of government receipts can not be compared.</t>
    </r>
  </si>
  <si>
    <t xml:space="preserve">Major Indicators of  Qionghai’s Economic and Social </t>
  </si>
  <si>
    <t>主要指标完成情况(续三)</t>
  </si>
  <si>
    <t>Development during the 13th Five-Year Plan Period (continued 3)</t>
  </si>
  <si>
    <t>卫   生</t>
  </si>
  <si>
    <t>Public Health</t>
  </si>
  <si>
    <t xml:space="preserve">  卫生机构病床数(张)</t>
  </si>
  <si>
    <t>Number of Beds of Hospitals (units)</t>
  </si>
  <si>
    <t xml:space="preserve">  卫生技术人员数(人)</t>
  </si>
  <si>
    <t>Number of Medical Technical Personel (persons)</t>
  </si>
  <si>
    <t>人民生活</t>
  </si>
  <si>
    <t>People's Living Conditions</t>
  </si>
  <si>
    <t xml:space="preserve"> 城镇非私营单位在岗职工年平均工资(元)</t>
  </si>
  <si>
    <t>Average Wages of Staff and Workers in Urban Non-private Units (yuan)</t>
  </si>
  <si>
    <t>城乡常住居民人均可支配收入(元)</t>
  </si>
  <si>
    <t xml:space="preserve"> #城镇常住居民</t>
  </si>
  <si>
    <t xml:space="preserve">  农村常住居民</t>
  </si>
  <si>
    <t>城乡常住居民家庭恩格尔系数（%）</t>
  </si>
  <si>
    <t xml:space="preserve">Engle Coefficient of Urban and Rural Households </t>
  </si>
  <si>
    <t>40.0</t>
  </si>
  <si>
    <t xml:space="preserve"> #城镇居民家庭</t>
  </si>
  <si>
    <t>Engle Coefficient of Urban Households</t>
  </si>
  <si>
    <t xml:space="preserve">  农村居民家庭</t>
  </si>
  <si>
    <t>Engle Coefficient of Rural Households</t>
  </si>
  <si>
    <t>注：城乡居民收入调整为城乡一体化住户调查新口径调查数据。</t>
  </si>
  <si>
    <t>Data of Income of urban and rural Households are complied on the basis of the integrated</t>
  </si>
  <si>
    <t xml:space="preserve"> household income and expenditure survey.</t>
  </si>
  <si>
    <t>地区生产总值（2020年）</t>
  </si>
  <si>
    <t>Gross Domestic Product （2020）</t>
  </si>
  <si>
    <t xml:space="preserve">单位:亿元                                                     </t>
  </si>
  <si>
    <t>(100 million yuan)</t>
  </si>
  <si>
    <t>增长率(%)</t>
  </si>
  <si>
    <t>Growth</t>
  </si>
  <si>
    <t>Rate (%)</t>
  </si>
  <si>
    <t>Gross Domestic Products</t>
  </si>
  <si>
    <t xml:space="preserve">    农林牧渔业</t>
  </si>
  <si>
    <t>Agriculture, Forestry, Animal Husbandry and Fishery Industries</t>
  </si>
  <si>
    <t xml:space="preserve">    工业</t>
  </si>
  <si>
    <r>
      <t xml:space="preserve">    </t>
    </r>
    <r>
      <rPr>
        <vertAlign val="superscript"/>
        <sz val="7.5"/>
        <rFont val="汉仪报宋简"/>
        <family val="0"/>
      </rPr>
      <t xml:space="preserve"> </t>
    </r>
    <r>
      <rPr>
        <sz val="7.5"/>
        <rFont val="汉仪报宋简"/>
        <family val="0"/>
      </rPr>
      <t>#规模以上工业</t>
    </r>
  </si>
  <si>
    <t>Industrial Enterprises above Designated Size</t>
  </si>
  <si>
    <t xml:space="preserve">    建筑业</t>
  </si>
  <si>
    <t>Construction</t>
  </si>
  <si>
    <t xml:space="preserve">    批发和零售业</t>
  </si>
  <si>
    <t>Wholesale and Retail Trades</t>
  </si>
  <si>
    <t xml:space="preserve">    交通运输、仓储和邮政业</t>
  </si>
  <si>
    <t>Transport, Storage and Post</t>
  </si>
  <si>
    <t xml:space="preserve">    住宿和餐饮业</t>
  </si>
  <si>
    <t>Hotels and Catering Services</t>
  </si>
  <si>
    <t xml:space="preserve">    金融业</t>
  </si>
  <si>
    <t>Financial Intermediation</t>
  </si>
  <si>
    <t xml:space="preserve">    房地产业</t>
  </si>
  <si>
    <t>Real Estate</t>
  </si>
  <si>
    <t xml:space="preserve">    其他服务业</t>
  </si>
  <si>
    <t>Other Services</t>
  </si>
  <si>
    <t xml:space="preserve"> 第一产业</t>
  </si>
  <si>
    <t xml:space="preserve"> 第二产业</t>
  </si>
  <si>
    <t xml:space="preserve"> 第三产业</t>
  </si>
  <si>
    <t xml:space="preserve"> 人均生产总值(元)</t>
  </si>
  <si>
    <t>注:总量按当年价格计算，增长速度按可比价格计算。</t>
  </si>
  <si>
    <t>Value is calculated at current prices and growth rates are calculated at constant prices.</t>
  </si>
  <si>
    <t>历年固定资产投资</t>
  </si>
  <si>
    <t>Investment in Fixed Assets in Various Years</t>
  </si>
  <si>
    <t xml:space="preserve">单位：万元                                                        </t>
  </si>
  <si>
    <t>(10 000 yuan)</t>
  </si>
  <si>
    <t>年  份</t>
  </si>
  <si>
    <t>固定资产</t>
  </si>
  <si>
    <t>投资总额</t>
  </si>
  <si>
    <t>房地产开发投资</t>
  </si>
  <si>
    <t>其他投资</t>
  </si>
  <si>
    <t>Year</t>
  </si>
  <si>
    <t>Investment</t>
  </si>
  <si>
    <t>Investment in</t>
  </si>
  <si>
    <t>in</t>
  </si>
  <si>
    <t>Others</t>
  </si>
  <si>
    <t>Fixed Assets</t>
  </si>
  <si>
    <t>Development</t>
  </si>
  <si>
    <t>固定资产投资情况（2020年）</t>
  </si>
  <si>
    <t>Investment in Fixed Assets （2020）</t>
  </si>
  <si>
    <t xml:space="preserve">单位:万元                                                                  </t>
  </si>
  <si>
    <t xml:space="preserve"> (10 000 yuan)</t>
  </si>
  <si>
    <t xml:space="preserve">增长率(%)
</t>
  </si>
  <si>
    <t>固定资产投资总额</t>
  </si>
  <si>
    <t xml:space="preserve"> #本年新开工项目完成投资</t>
  </si>
  <si>
    <t>New Projects Started This Year</t>
  </si>
  <si>
    <t xml:space="preserve"> 按投资种类分</t>
  </si>
  <si>
    <t>Grouped by Types</t>
  </si>
  <si>
    <t xml:space="preserve">   房地产开发投资</t>
  </si>
  <si>
    <t>Real Estate Development</t>
  </si>
  <si>
    <t xml:space="preserve">   其他投资</t>
  </si>
  <si>
    <t xml:space="preserve"> 按构成分</t>
  </si>
  <si>
    <t>Grouped by Structure</t>
  </si>
  <si>
    <r>
      <t xml:space="preserve">  </t>
    </r>
    <r>
      <rPr>
        <vertAlign val="superscript"/>
        <sz val="8"/>
        <rFont val="汉仪报宋简"/>
        <family val="0"/>
      </rPr>
      <t xml:space="preserve">  </t>
    </r>
    <r>
      <rPr>
        <sz val="8"/>
        <rFont val="汉仪报宋简"/>
        <family val="0"/>
      </rPr>
      <t>建筑、安装工程</t>
    </r>
  </si>
  <si>
    <r>
      <t>Construction</t>
    </r>
    <r>
      <rPr>
        <sz val="8"/>
        <rFont val="宋体"/>
        <family val="0"/>
      </rPr>
      <t>、</t>
    </r>
    <r>
      <rPr>
        <sz val="8"/>
        <rFont val="Times New Roman"/>
        <family val="1"/>
      </rPr>
      <t>Installation</t>
    </r>
  </si>
  <si>
    <t xml:space="preserve">   设备工器具购置</t>
  </si>
  <si>
    <t>Purchase of Equipments and Instruments</t>
  </si>
  <si>
    <t xml:space="preserve">   其他费用</t>
  </si>
  <si>
    <t xml:space="preserve"> 按建设性质分(不含房地产投资和夸区域)</t>
  </si>
  <si>
    <t>Grouped by Type of Construction (excluding Real Estate Development)</t>
  </si>
  <si>
    <t xml:space="preserve">    新 建</t>
  </si>
  <si>
    <t>New Construction</t>
  </si>
  <si>
    <t xml:space="preserve">    扩 建</t>
  </si>
  <si>
    <t>Expansion</t>
  </si>
  <si>
    <t xml:space="preserve">    改建和技术改造</t>
  </si>
  <si>
    <t>Reconstruction and Technical Transformation</t>
  </si>
  <si>
    <t xml:space="preserve"> 新增固定资产（不含跨区域）</t>
  </si>
  <si>
    <t>Newly Increased Fixed Assets</t>
  </si>
  <si>
    <t xml:space="preserve"> 房屋施工面积(万平米)</t>
  </si>
  <si>
    <t>Floor Space of building under Construction (10000 sq.m)</t>
  </si>
  <si>
    <t xml:space="preserve">   #住 宅</t>
  </si>
  <si>
    <t>Residential Buildings</t>
  </si>
  <si>
    <t xml:space="preserve"> 项目个数</t>
  </si>
  <si>
    <t>Number of Projects</t>
  </si>
  <si>
    <t xml:space="preserve">   #本年新开工</t>
  </si>
  <si>
    <t>固定资产投资资金来源情况（2020年）</t>
  </si>
  <si>
    <t>Sources of Funds for Investment in Fixed Assets （2020）</t>
  </si>
  <si>
    <t xml:space="preserve">单位:万元                                                        </t>
  </si>
  <si>
    <t xml:space="preserve"> 按产业分</t>
  </si>
  <si>
    <t>Grouped by Three Strata of Industry</t>
  </si>
  <si>
    <t xml:space="preserve">     第一产业</t>
  </si>
  <si>
    <t xml:space="preserve">     第二产业</t>
  </si>
  <si>
    <t xml:space="preserve">     第三产业</t>
  </si>
  <si>
    <t xml:space="preserve"> 本年到位资金合计</t>
  </si>
  <si>
    <t>Total Sourses of Funds This Year</t>
  </si>
  <si>
    <t xml:space="preserve">   #上年末结余资金</t>
  </si>
  <si>
    <t>Surplus Funds at Last Year-end</t>
  </si>
  <si>
    <t xml:space="preserve">    本年财务资金小计</t>
  </si>
  <si>
    <t>Sourses of Funds This Year</t>
  </si>
  <si>
    <t xml:space="preserve">     #国家预算内资金</t>
  </si>
  <si>
    <t>State Budget</t>
  </si>
  <si>
    <t xml:space="preserve">      国内贷款</t>
  </si>
  <si>
    <t>Domestic Loans</t>
  </si>
  <si>
    <t xml:space="preserve">      债券</t>
  </si>
  <si>
    <t>Bond</t>
  </si>
  <si>
    <t xml:space="preserve">      利用外资</t>
  </si>
  <si>
    <t>Foreign Investment</t>
  </si>
  <si>
    <t xml:space="preserve">        #外商直接投资</t>
  </si>
  <si>
    <t># Foreign Direct Investment</t>
  </si>
  <si>
    <t xml:space="preserve">      自筹资金</t>
  </si>
  <si>
    <t>Self-raising Funds</t>
  </si>
  <si>
    <t xml:space="preserve">      其他资金</t>
  </si>
  <si>
    <t xml:space="preserve"> 各项应付款合计</t>
  </si>
  <si>
    <t>All Payment</t>
  </si>
  <si>
    <t>分行业固定资产投资情况（2020年）</t>
  </si>
  <si>
    <t>Investment in Fixed Assets by Sector （2020）</t>
  </si>
  <si>
    <t xml:space="preserve">单位:万元                                                               </t>
  </si>
  <si>
    <t xml:space="preserve">   *基础设施建设</t>
  </si>
  <si>
    <t>Infrastructure construction</t>
  </si>
  <si>
    <t xml:space="preserve">  农林牧渔业</t>
  </si>
  <si>
    <t xml:space="preserve">  制造业</t>
  </si>
  <si>
    <t>Manufacturing</t>
  </si>
  <si>
    <t xml:space="preserve">  电力、燃气及水的生产和供应业</t>
  </si>
  <si>
    <t xml:space="preserve">Production and Supply of  lectricity, Gas and Water  </t>
  </si>
  <si>
    <t xml:space="preserve">  建筑业</t>
  </si>
  <si>
    <t xml:space="preserve">  交通运输、仓储和邮政业</t>
  </si>
  <si>
    <t xml:space="preserve">  信息传输、计算机服务和软件业</t>
  </si>
  <si>
    <t>Information Transmission,Computer Services and Software</t>
  </si>
  <si>
    <t xml:space="preserve">  批发和零售业</t>
  </si>
  <si>
    <t>Wholesale &amp; Retail Trades</t>
  </si>
  <si>
    <t xml:space="preserve">  住宿和餐饮业</t>
  </si>
  <si>
    <t xml:space="preserve">Hotels and Catering Services    </t>
  </si>
  <si>
    <t xml:space="preserve">  房地产业</t>
  </si>
  <si>
    <t xml:space="preserve">  租赁和商务服务业</t>
  </si>
  <si>
    <t>Leasing and Business Services</t>
  </si>
  <si>
    <t xml:space="preserve">  科学研究、技术服务和地质勘查业</t>
  </si>
  <si>
    <t>Scientific Research, Technical Services and Geological Prospecting</t>
  </si>
  <si>
    <t xml:space="preserve">  水利、环境和公共设施管理业</t>
  </si>
  <si>
    <t>Management of Water Conservancy, Environment and Public Facilities</t>
  </si>
  <si>
    <t xml:space="preserve">  教育</t>
  </si>
  <si>
    <t xml:space="preserve">  卫生、社会保障和社会福利业</t>
  </si>
  <si>
    <t>Health Care,Social Security and Social Welfare</t>
  </si>
  <si>
    <t xml:space="preserve">  文化、体育和娱乐业</t>
  </si>
  <si>
    <t>Culture,Sports and Entertainment</t>
  </si>
  <si>
    <t xml:space="preserve">  公共管理和社会组织</t>
  </si>
  <si>
    <t>Public Management and Social Organization</t>
  </si>
  <si>
    <t xml:space="preserve">  国际组织</t>
  </si>
  <si>
    <t>International organizations</t>
  </si>
  <si>
    <t>历年房地产开发房屋建筑面积及造价</t>
  </si>
  <si>
    <t xml:space="preserve">Floor Space and Cost of Buildings for </t>
  </si>
  <si>
    <t>Real Estate Development in Various Years</t>
  </si>
  <si>
    <t>年份</t>
  </si>
  <si>
    <t>施工房屋面积</t>
  </si>
  <si>
    <t>竣工房屋面积</t>
  </si>
  <si>
    <t>竣工率</t>
  </si>
  <si>
    <t>竣工房屋</t>
  </si>
  <si>
    <t>竣工房屋造价</t>
  </si>
  <si>
    <t>商品房销售面积</t>
  </si>
  <si>
    <t>商品房销售额</t>
  </si>
  <si>
    <t>(万平方米)</t>
  </si>
  <si>
    <t>(%)</t>
  </si>
  <si>
    <t>价值(万元)</t>
  </si>
  <si>
    <t>(元/平方米)</t>
  </si>
  <si>
    <t>(亿元)</t>
  </si>
  <si>
    <t>Floor Space of</t>
  </si>
  <si>
    <t>Floor Space</t>
  </si>
  <si>
    <t>Completion</t>
  </si>
  <si>
    <t>Value of</t>
  </si>
  <si>
    <t>Cost of</t>
  </si>
  <si>
    <t xml:space="preserve">Total Sale </t>
  </si>
  <si>
    <t>Buildings under</t>
  </si>
  <si>
    <t>of Building</t>
  </si>
  <si>
    <t>Buildings</t>
  </si>
  <si>
    <t>Buildings Sold</t>
  </si>
  <si>
    <t>of  Buildings</t>
  </si>
  <si>
    <t>Completed</t>
  </si>
  <si>
    <t>(10000 sq.m)</t>
  </si>
  <si>
    <t>(100 million)</t>
  </si>
  <si>
    <t>(10000 yuan)</t>
  </si>
  <si>
    <t>(yuan/sq.m)</t>
  </si>
  <si>
    <t>1991</t>
  </si>
  <si>
    <t>1992</t>
  </si>
  <si>
    <t>1993</t>
  </si>
  <si>
    <t>1994</t>
  </si>
  <si>
    <t>1995</t>
  </si>
  <si>
    <t>1996</t>
  </si>
  <si>
    <t>1997</t>
  </si>
  <si>
    <t>1998</t>
  </si>
  <si>
    <t>1999</t>
  </si>
  <si>
    <t>82.10</t>
  </si>
  <si>
    <t>房地产开发投资完成情况（2020年）</t>
  </si>
  <si>
    <t>Investment in Real Estate Development （2020）</t>
  </si>
  <si>
    <t xml:space="preserve"> </t>
  </si>
  <si>
    <t>Investment in Real Estate Development</t>
  </si>
  <si>
    <t xml:space="preserve"> 按工程用途分</t>
  </si>
  <si>
    <t>By Used</t>
  </si>
  <si>
    <t xml:space="preserve">  住 宅</t>
  </si>
  <si>
    <r>
      <t xml:space="preserve">   </t>
    </r>
    <r>
      <rPr>
        <vertAlign val="superscript"/>
        <sz val="7.5"/>
        <rFont val="汉仪报宋简"/>
        <family val="0"/>
      </rPr>
      <t xml:space="preserve"> </t>
    </r>
    <r>
      <rPr>
        <sz val="7.5"/>
        <rFont val="汉仪报宋简"/>
        <family val="0"/>
      </rPr>
      <t>#90平方米以下</t>
    </r>
  </si>
  <si>
    <t>Less than 90 sq.m</t>
  </si>
  <si>
    <t xml:space="preserve">  商业营业用房</t>
  </si>
  <si>
    <t>Houses for Business Use</t>
  </si>
  <si>
    <t xml:space="preserve">  其 他</t>
  </si>
  <si>
    <t>本年到位资金合计</t>
  </si>
  <si>
    <t xml:space="preserve">  #上年末结余资金</t>
  </si>
  <si>
    <t xml:space="preserve">   本年财务资金来源</t>
  </si>
  <si>
    <t xml:space="preserve">    #国内贷款</t>
  </si>
  <si>
    <t xml:space="preserve">     利用外资</t>
  </si>
  <si>
    <r>
      <t xml:space="preserve">      </t>
    </r>
    <r>
      <rPr>
        <vertAlign val="superscript"/>
        <sz val="7.5"/>
        <rFont val="汉仪报宋简"/>
        <family val="0"/>
      </rPr>
      <t xml:space="preserve"> </t>
    </r>
    <r>
      <rPr>
        <sz val="7.5"/>
        <rFont val="汉仪报宋简"/>
        <family val="0"/>
      </rPr>
      <t>#外商直接投资</t>
    </r>
  </si>
  <si>
    <t>#Foreign Direct Investment</t>
  </si>
  <si>
    <t xml:space="preserve">     自筹资金</t>
  </si>
  <si>
    <t xml:space="preserve">       #自有资金</t>
  </si>
  <si>
    <t>Own Funds</t>
  </si>
  <si>
    <t xml:space="preserve">     其他资金</t>
  </si>
  <si>
    <r>
      <t xml:space="preserve">      </t>
    </r>
    <r>
      <rPr>
        <vertAlign val="superscript"/>
        <sz val="7.5"/>
        <rFont val="汉仪报宋简"/>
        <family val="0"/>
      </rPr>
      <t xml:space="preserve"> </t>
    </r>
    <r>
      <rPr>
        <sz val="7.5"/>
        <rFont val="汉仪报宋简"/>
        <family val="0"/>
      </rPr>
      <t>#定金及预收款</t>
    </r>
  </si>
  <si>
    <t>Deposit and Advance Payment</t>
  </si>
  <si>
    <t>房屋施工面积(万平米)</t>
  </si>
  <si>
    <t>Floor Space of buildings under Construction (10000 sq.m)</t>
  </si>
  <si>
    <r>
      <t xml:space="preserve"> </t>
    </r>
    <r>
      <rPr>
        <vertAlign val="superscript"/>
        <sz val="7.5"/>
        <rFont val="汉仪报宋简"/>
        <family val="0"/>
      </rPr>
      <t xml:space="preserve"> </t>
    </r>
    <r>
      <rPr>
        <sz val="7.5"/>
        <rFont val="汉仪报宋简"/>
        <family val="0"/>
      </rPr>
      <t>#本年新开工</t>
    </r>
  </si>
  <si>
    <t>Newly Started This Year</t>
  </si>
  <si>
    <t>房屋销售面积(万平米)</t>
  </si>
  <si>
    <t>Floor space of Buildings  Sold  (10000 sq.m)</t>
  </si>
  <si>
    <t xml:space="preserve">  纯商品房</t>
  </si>
  <si>
    <t>Commercialized Buildings</t>
  </si>
  <si>
    <t xml:space="preserve">  列入商品房统计的保障性住房</t>
  </si>
  <si>
    <t>Affordable Housing</t>
  </si>
  <si>
    <t>房屋销售额</t>
  </si>
  <si>
    <t>Total Sale of Buildings</t>
  </si>
  <si>
    <t>历年地方财政收支</t>
  </si>
  <si>
    <t>Revenue and Expenditure of Local Government in Various Years</t>
  </si>
  <si>
    <t xml:space="preserve">单位：万元                                                                                                                                                                                                                                                          </t>
  </si>
  <si>
    <t xml:space="preserve">(10 000 yuan)       </t>
  </si>
  <si>
    <t>年 份</t>
  </si>
  <si>
    <t>地方一般公共</t>
  </si>
  <si>
    <t>地方政府性</t>
  </si>
  <si>
    <t>预算收入</t>
  </si>
  <si>
    <r>
      <t>#</t>
    </r>
    <r>
      <rPr>
        <b/>
        <sz val="8"/>
        <rFont val="汉仪报宋简"/>
        <family val="0"/>
      </rPr>
      <t>税收</t>
    </r>
  </si>
  <si>
    <t>基金收入</t>
  </si>
  <si>
    <t>预算支出</t>
  </si>
  <si>
    <t>基金支出</t>
  </si>
  <si>
    <t>General Public Budget</t>
  </si>
  <si>
    <t>收入</t>
  </si>
  <si>
    <t xml:space="preserve"> Fund Revenue</t>
  </si>
  <si>
    <t xml:space="preserve"> General Public</t>
  </si>
  <si>
    <t>Government</t>
  </si>
  <si>
    <t>Revenue of</t>
  </si>
  <si>
    <t>Tax</t>
  </si>
  <si>
    <t>of the  Local</t>
  </si>
  <si>
    <t xml:space="preserve"> Budget Expenditure</t>
  </si>
  <si>
    <t>Fund</t>
  </si>
  <si>
    <t>the Local Government</t>
  </si>
  <si>
    <t>Revenue</t>
  </si>
  <si>
    <t xml:space="preserve"> Government</t>
  </si>
  <si>
    <t xml:space="preserve"> of Local Government</t>
  </si>
  <si>
    <t>Expenditure</t>
  </si>
  <si>
    <t>注：本表数据由市财政局提供。</t>
  </si>
  <si>
    <t>地方一般公共预算收入（2020年）</t>
  </si>
  <si>
    <t>General Public Budget Revenue of the Local Government(2020)</t>
  </si>
  <si>
    <t xml:space="preserve">单位:万元                                                                      </t>
  </si>
  <si>
    <t xml:space="preserve">一、一般公共预算收入
   </t>
  </si>
  <si>
    <t>General Public Budget Revenue of the Local Government</t>
  </si>
  <si>
    <t xml:space="preserve">  (一)税收收入</t>
  </si>
  <si>
    <t>Taxes</t>
  </si>
  <si>
    <t xml:space="preserve">      增值税</t>
  </si>
  <si>
    <t xml:space="preserve">Domestic Value-added Tax </t>
  </si>
  <si>
    <t xml:space="preserve">      消费税</t>
  </si>
  <si>
    <t>Sale Tax</t>
  </si>
  <si>
    <t xml:space="preserve">      营业税</t>
  </si>
  <si>
    <t>Business Tax</t>
  </si>
  <si>
    <t xml:space="preserve">      企业所得税</t>
  </si>
  <si>
    <t>Corporate Income Tax</t>
  </si>
  <si>
    <t xml:space="preserve">      个人所得税</t>
  </si>
  <si>
    <t>Individual Income Tax</t>
  </si>
  <si>
    <t xml:space="preserve">      资源税</t>
  </si>
  <si>
    <t>Resource Tax</t>
  </si>
  <si>
    <t xml:space="preserve">      城市维护建设税</t>
  </si>
  <si>
    <t>City Maintenance and Construction Tax</t>
  </si>
  <si>
    <t xml:space="preserve">      房产税</t>
  </si>
  <si>
    <t>House Property Tax</t>
  </si>
  <si>
    <t xml:space="preserve">      印花税</t>
  </si>
  <si>
    <t>Stamp Tax</t>
  </si>
  <si>
    <t xml:space="preserve">      城镇土地使用税</t>
  </si>
  <si>
    <t>Urban Land Use Tax</t>
  </si>
  <si>
    <t xml:space="preserve">      土地增值税</t>
  </si>
  <si>
    <t>Land Appreciation Tax</t>
  </si>
  <si>
    <t xml:space="preserve">      车船使用税</t>
  </si>
  <si>
    <t>Vehicle and Vessel Tax</t>
  </si>
  <si>
    <t xml:space="preserve">      车辆购置税</t>
  </si>
  <si>
    <t>Vehicle purchase tax</t>
  </si>
  <si>
    <t xml:space="preserve">      耕地占用税</t>
  </si>
  <si>
    <t>Farm Land Occupation Tax</t>
  </si>
  <si>
    <t xml:space="preserve">      契税</t>
  </si>
  <si>
    <t>Deed Tax</t>
  </si>
  <si>
    <t xml:space="preserve">      其他税收收入</t>
  </si>
  <si>
    <t>Total Non-tax Revenue</t>
  </si>
  <si>
    <t xml:space="preserve">  (二)非税收入小计</t>
  </si>
  <si>
    <t xml:space="preserve">      专项收入</t>
  </si>
  <si>
    <t>Special Program Receipts</t>
  </si>
  <si>
    <t xml:space="preserve">      行政事业性收费收入</t>
  </si>
  <si>
    <t>Charge of Administrative and Institutional Units</t>
  </si>
  <si>
    <t xml:space="preserve">      水土保持补偿费</t>
  </si>
  <si>
    <t>Compensation for Soil and Water Conservation</t>
  </si>
  <si>
    <t xml:space="preserve">      罚没收入</t>
  </si>
  <si>
    <t>Penalty Receipts</t>
  </si>
  <si>
    <t xml:space="preserve">      国有资本经营收入</t>
  </si>
  <si>
    <t>Operating Income from government Capital</t>
  </si>
  <si>
    <t xml:space="preserve">      国有资源（资产）有偿使用收入</t>
  </si>
  <si>
    <t xml:space="preserve">Income from use  of State-owned Resources (Assets) </t>
  </si>
  <si>
    <t xml:space="preserve">      捐赠收入</t>
  </si>
  <si>
    <t>Donation income</t>
  </si>
  <si>
    <t xml:space="preserve">      政府住房基金收入</t>
  </si>
  <si>
    <t>Government housing fund income</t>
  </si>
  <si>
    <t xml:space="preserve">      其他收入</t>
  </si>
  <si>
    <t>Other Non-Tax Receipts</t>
  </si>
  <si>
    <t>二、政府性基金收入</t>
  </si>
  <si>
    <t>Governmental Fund Revenue</t>
  </si>
  <si>
    <t>注：增速按“营改增”口径计算。Growth rates were calculated comparably.</t>
  </si>
  <si>
    <t>地方一般公共预算支出（2020年）</t>
  </si>
  <si>
    <t>General Public Budget Expenditure of the Local Government（2020）</t>
  </si>
  <si>
    <t>一、一般公共预算支出</t>
  </si>
  <si>
    <t>General Public Budget Expenditure of the Local Government</t>
  </si>
  <si>
    <t xml:space="preserve">   一般公共服务</t>
  </si>
  <si>
    <t>General Public Services</t>
  </si>
  <si>
    <t xml:space="preserve">   外交</t>
  </si>
  <si>
    <t>diplomacy</t>
  </si>
  <si>
    <t xml:space="preserve">   国防</t>
  </si>
  <si>
    <t>Foreign Affairs</t>
  </si>
  <si>
    <t xml:space="preserve">   公共安全</t>
  </si>
  <si>
    <t>Public Security</t>
  </si>
  <si>
    <t xml:space="preserve">   教育</t>
  </si>
  <si>
    <t xml:space="preserve">   科学技术</t>
  </si>
  <si>
    <t>Science and Technology</t>
  </si>
  <si>
    <r>
      <t xml:space="preserve">   文化</t>
    </r>
    <r>
      <rPr>
        <sz val="7.5"/>
        <color indexed="8"/>
        <rFont val="宋体"/>
        <family val="0"/>
      </rPr>
      <t>旅游</t>
    </r>
    <r>
      <rPr>
        <sz val="7.5"/>
        <color indexed="8"/>
        <rFont val="汉仪报宋简"/>
        <family val="0"/>
      </rPr>
      <t>体育与传媒</t>
    </r>
  </si>
  <si>
    <t>Culture,Sport and Media</t>
  </si>
  <si>
    <t xml:space="preserve">   社会保障和就业</t>
  </si>
  <si>
    <t>Social Safety Net and Employment Effort</t>
  </si>
  <si>
    <t xml:space="preserve">   卫生健康</t>
  </si>
  <si>
    <t>Medical and Health Care</t>
  </si>
  <si>
    <t xml:space="preserve">   节能环保</t>
  </si>
  <si>
    <t>Environment Protection</t>
  </si>
  <si>
    <t xml:space="preserve">   城乡社区</t>
  </si>
  <si>
    <t>Urban and Rural Community Affairs</t>
  </si>
  <si>
    <t xml:space="preserve">   农林水</t>
  </si>
  <si>
    <t>Agriculture,Forestry and Water Conservancy</t>
  </si>
  <si>
    <t xml:space="preserve">   交通运输</t>
  </si>
  <si>
    <t>Transportation</t>
  </si>
  <si>
    <t xml:space="preserve">   资源勘探信息等</t>
  </si>
  <si>
    <r>
      <t>Resource Exploration</t>
    </r>
    <r>
      <rPr>
        <sz val="7.5"/>
        <color indexed="8"/>
        <rFont val="宋体"/>
        <family val="0"/>
      </rPr>
      <t>，</t>
    </r>
    <r>
      <rPr>
        <sz val="7.5"/>
        <color indexed="8"/>
        <rFont val="Times New Roman"/>
        <family val="1"/>
      </rPr>
      <t>Electric Power and Information Affairs</t>
    </r>
  </si>
  <si>
    <t xml:space="preserve">   商业服务业等</t>
  </si>
  <si>
    <t>Commerce and  services Affairs</t>
  </si>
  <si>
    <t xml:space="preserve">   金融</t>
  </si>
  <si>
    <t>Financial Affairs</t>
  </si>
  <si>
    <t xml:space="preserve">   自然资源海洋气象等</t>
  </si>
  <si>
    <t>Land , Resource and  Weather Affairs</t>
  </si>
  <si>
    <t xml:space="preserve">   住房保障支出</t>
  </si>
  <si>
    <t>Expenditure for Affairs of Housing Security</t>
  </si>
  <si>
    <t xml:space="preserve">   粮油物资储备</t>
  </si>
  <si>
    <t>Grain and oil stockpiles</t>
  </si>
  <si>
    <t xml:space="preserve">   预备费</t>
  </si>
  <si>
    <t>Reserve costs</t>
  </si>
  <si>
    <t xml:space="preserve">   债务付息</t>
  </si>
  <si>
    <t>Debt interest</t>
  </si>
  <si>
    <t xml:space="preserve">   债务发行费</t>
  </si>
  <si>
    <t>Debt Issue Fee</t>
  </si>
  <si>
    <t xml:space="preserve">   其他支出</t>
  </si>
  <si>
    <t>Other Expenditure</t>
  </si>
  <si>
    <t>二、地方政府性基金支出</t>
  </si>
  <si>
    <t>Government Fund Expenditure</t>
  </si>
  <si>
    <t>居民消费价格分类指数（2020年）</t>
  </si>
  <si>
    <t>Consumer Price Indices by Category (2020)</t>
  </si>
  <si>
    <t xml:space="preserve">(以上年同期价格为100)                                      </t>
  </si>
  <si>
    <t>(Last Year=100)</t>
  </si>
  <si>
    <t>居民消费价格指数</t>
  </si>
  <si>
    <t>Consumer Price Index</t>
  </si>
  <si>
    <t>能源价格指数</t>
  </si>
  <si>
    <t>Energy Price Index</t>
  </si>
  <si>
    <t>服务价格指数</t>
  </si>
  <si>
    <t>Services Price Index</t>
  </si>
  <si>
    <t>非食品价格指数</t>
  </si>
  <si>
    <t>Non-food prices index</t>
  </si>
  <si>
    <t>消费品价格指数</t>
  </si>
  <si>
    <t>Consumer price index</t>
  </si>
  <si>
    <t xml:space="preserve">  #食品</t>
  </si>
  <si>
    <t>Food</t>
  </si>
  <si>
    <r>
      <t xml:space="preserve">  </t>
    </r>
    <r>
      <rPr>
        <vertAlign val="superscript"/>
        <sz val="8"/>
        <rFont val="汉仪报宋简"/>
        <family val="0"/>
      </rPr>
      <t xml:space="preserve"> </t>
    </r>
    <r>
      <rPr>
        <sz val="8"/>
        <rFont val="汉仪报宋简"/>
        <family val="0"/>
      </rPr>
      <t xml:space="preserve"> #粮食</t>
    </r>
  </si>
  <si>
    <t>Grain</t>
  </si>
  <si>
    <t xml:space="preserve">     畜肉类</t>
  </si>
  <si>
    <t>Animal meat</t>
  </si>
  <si>
    <t xml:space="preserve">     禽肉类</t>
  </si>
  <si>
    <t>Poultry meat</t>
  </si>
  <si>
    <t xml:space="preserve">     蛋</t>
  </si>
  <si>
    <t>Eggs</t>
  </si>
  <si>
    <t xml:space="preserve">     水产品</t>
  </si>
  <si>
    <t>Aquatic Products</t>
  </si>
  <si>
    <t xml:space="preserve">     鲜菜</t>
  </si>
  <si>
    <t>Fresh Vegetables</t>
  </si>
  <si>
    <t xml:space="preserve">     烟酒</t>
  </si>
  <si>
    <t>Tobacco and Liquor</t>
  </si>
  <si>
    <t xml:space="preserve">  衣着</t>
  </si>
  <si>
    <t>Clothing</t>
  </si>
  <si>
    <t xml:space="preserve">  生活用品及服务</t>
  </si>
  <si>
    <t>Daily necessities and services</t>
  </si>
  <si>
    <t xml:space="preserve">  医疗保健</t>
  </si>
  <si>
    <t>Medicines and Health Care</t>
  </si>
  <si>
    <t xml:space="preserve">  交通和通信</t>
  </si>
  <si>
    <t>Transportation and Communication</t>
  </si>
  <si>
    <t xml:space="preserve">  教育文化和娱乐</t>
  </si>
  <si>
    <t>Recreation,Education and Culture Articles and Services</t>
  </si>
  <si>
    <t xml:space="preserve">  居住</t>
  </si>
  <si>
    <t>Residence</t>
  </si>
  <si>
    <r>
      <t xml:space="preserve">  </t>
    </r>
    <r>
      <rPr>
        <vertAlign val="superscript"/>
        <sz val="8"/>
        <rFont val="汉仪报宋简"/>
        <family val="0"/>
      </rPr>
      <t xml:space="preserve">  </t>
    </r>
    <r>
      <rPr>
        <sz val="8"/>
        <rFont val="汉仪报宋简"/>
        <family val="0"/>
      </rPr>
      <t>#水、电、燃料</t>
    </r>
  </si>
  <si>
    <t>Water,Electricity and Fuels</t>
  </si>
  <si>
    <t>人民生活情况（2020年）</t>
  </si>
  <si>
    <t>People’s Living Condition （2020）</t>
  </si>
  <si>
    <t>单位：元</t>
  </si>
  <si>
    <t>%</t>
  </si>
  <si>
    <t>单位</t>
  </si>
  <si>
    <t>Unit</t>
  </si>
  <si>
    <t>在岗职工年平均工资</t>
  </si>
  <si>
    <t>Average Wages of Staff and Workers</t>
  </si>
  <si>
    <t>元</t>
  </si>
  <si>
    <t>yuan</t>
  </si>
  <si>
    <t>城乡常住居民人均可
支配收入</t>
  </si>
  <si>
    <t>Annual Per Capita Disposable Income of Rural households</t>
  </si>
  <si>
    <t>城乡常住居民现金
消费支出</t>
  </si>
  <si>
    <t>Urban and Rural Residents' Cash Consumption Expenditure</t>
  </si>
  <si>
    <t xml:space="preserve">Per Capita Annual Consumption Expendition of Urban Households </t>
  </si>
  <si>
    <t xml:space="preserve">Per Capita Annual Consumption Expendition of Rural Households </t>
  </si>
  <si>
    <t>城乡居民家庭恩格尔
系数</t>
  </si>
  <si>
    <t xml:space="preserve">Engle Coefficient of Urban Households </t>
  </si>
  <si>
    <t xml:space="preserve">Engle Coefficient of Rural Households </t>
  </si>
  <si>
    <r>
      <t>注：1.</t>
    </r>
    <r>
      <rPr>
        <sz val="7"/>
        <color indexed="8"/>
        <rFont val="Times New Roman"/>
        <family val="1"/>
      </rPr>
      <t>2019</t>
    </r>
    <r>
      <rPr>
        <sz val="7"/>
        <color indexed="8"/>
        <rFont val="汉仪楷体简"/>
        <family val="0"/>
      </rPr>
      <t>年城乡常住居民现金消费支出暂时不反馈。</t>
    </r>
    <r>
      <rPr>
        <sz val="7"/>
        <color indexed="8"/>
        <rFont val="Times New Roman"/>
        <family val="1"/>
      </rPr>
      <t xml:space="preserve">
a)There will be no feedback on the cash consumption expenditure of urban and rural permanent residents in 2019</t>
    </r>
    <r>
      <rPr>
        <sz val="7"/>
        <color indexed="8"/>
        <rFont val="汉仪楷体简"/>
        <family val="0"/>
      </rPr>
      <t>。</t>
    </r>
    <r>
      <rPr>
        <sz val="7"/>
        <color indexed="8"/>
        <rFont val="Times New Roman"/>
        <family val="1"/>
      </rPr>
      <t xml:space="preserve">
</t>
    </r>
  </si>
  <si>
    <t>历年城乡居民家庭人均收入及指数</t>
  </si>
  <si>
    <t>Per Capita Annual Income of Urban and Rural Households</t>
  </si>
  <si>
    <t xml:space="preserve"> and Related Indices in Various Years</t>
  </si>
  <si>
    <t>城乡常住</t>
  </si>
  <si>
    <t>居民人均可支配收入</t>
  </si>
  <si>
    <t>农村常住居民</t>
  </si>
  <si>
    <t>城镇常住居民</t>
  </si>
  <si>
    <t>Urban and rural residents</t>
  </si>
  <si>
    <t>指  数</t>
  </si>
  <si>
    <t>Annual Per Capita</t>
  </si>
  <si>
    <t xml:space="preserve">  </t>
  </si>
  <si>
    <t>per capita disposable</t>
  </si>
  <si>
    <t>Index</t>
  </si>
  <si>
    <t>Disposable Income</t>
  </si>
  <si>
    <t>income of resident</t>
  </si>
  <si>
    <t>(2010=100)</t>
  </si>
  <si>
    <t>of Rural Households</t>
  </si>
  <si>
    <t xml:space="preserve"> of Urban Households</t>
  </si>
  <si>
    <t>100.0</t>
  </si>
  <si>
    <t>注：2010年以前农村居民收入指标为农民人均纯收入；2010年及以后数据调整为城乡一体化住户调查新口径调查数据。2010年以前是老口径调查数据。</t>
  </si>
  <si>
    <t xml:space="preserve"> Since 2010, Data of Income of urban and rural Households are complied on the basis of the integrated household income and expenditure survey.</t>
  </si>
  <si>
    <t>历年城乡居民家庭人均收入及指数（续）</t>
  </si>
  <si>
    <t xml:space="preserve"> and Related Indices in Various Years（continued）</t>
  </si>
  <si>
    <t>城镇居民家庭</t>
  </si>
  <si>
    <t>农村居民家庭</t>
  </si>
  <si>
    <t>在岗职工平均</t>
  </si>
  <si>
    <t>恩格尔系数(%)</t>
  </si>
  <si>
    <t>工资(元)</t>
  </si>
  <si>
    <t>Engle Coefficient</t>
  </si>
  <si>
    <t>Average Wages</t>
  </si>
  <si>
    <t>of Urban Households (%)</t>
  </si>
  <si>
    <t>of Rural Households (%)</t>
  </si>
  <si>
    <t>of Staff and Workers (yuan)</t>
  </si>
  <si>
    <t>2020</t>
  </si>
  <si>
    <t>农业生产情况（2020年）</t>
  </si>
  <si>
    <r>
      <t xml:space="preserve">Agriculture Production </t>
    </r>
    <r>
      <rPr>
        <sz val="12"/>
        <color indexed="8"/>
        <rFont val="宋体"/>
        <family val="0"/>
      </rPr>
      <t>（</t>
    </r>
    <r>
      <rPr>
        <sz val="12"/>
        <color indexed="8"/>
        <rFont val="Times New Roman"/>
        <family val="1"/>
      </rPr>
      <t>2020</t>
    </r>
    <r>
      <rPr>
        <sz val="12"/>
        <color indexed="8"/>
        <rFont val="宋体"/>
        <family val="0"/>
      </rPr>
      <t>）</t>
    </r>
  </si>
  <si>
    <t>增长率</t>
  </si>
  <si>
    <t>Rate</t>
  </si>
  <si>
    <t>主要作物播种面积</t>
  </si>
  <si>
    <t>Sown Area of Farm Crops</t>
  </si>
  <si>
    <t xml:space="preserve">  粮食作物播种面积</t>
  </si>
  <si>
    <t>Grain Crops</t>
  </si>
  <si>
    <t>亩</t>
  </si>
  <si>
    <t>mu</t>
  </si>
  <si>
    <t xml:space="preserve">  热带作物到达面积</t>
  </si>
  <si>
    <t>Tropical crop acreage</t>
  </si>
  <si>
    <t xml:space="preserve">  蔬菜收获面积</t>
  </si>
  <si>
    <t>Vegetables</t>
  </si>
  <si>
    <t>主要农产品产量</t>
  </si>
  <si>
    <t>Output of Major  Farm Products</t>
  </si>
  <si>
    <t xml:space="preserve">  粮食产量</t>
  </si>
  <si>
    <t>吨</t>
  </si>
  <si>
    <t>tons</t>
  </si>
  <si>
    <t xml:space="preserve">  禽畜肉类总量</t>
  </si>
  <si>
    <t>Oil-bearing Crops</t>
  </si>
  <si>
    <t xml:space="preserve">     #猪、牛、羊肉类总量</t>
  </si>
  <si>
    <t>Yield of Pork, beef and mutton</t>
  </si>
  <si>
    <t xml:space="preserve">  蔬菜产量</t>
  </si>
  <si>
    <t xml:space="preserve">  水果产量</t>
  </si>
  <si>
    <t>Fruits</t>
  </si>
  <si>
    <t xml:space="preserve">  橡胶产量</t>
  </si>
  <si>
    <t xml:space="preserve">Rubber </t>
  </si>
  <si>
    <t xml:space="preserve">  水产品产量</t>
  </si>
  <si>
    <t xml:space="preserve">  当年造林面积</t>
  </si>
  <si>
    <t>Year afforestation area</t>
  </si>
  <si>
    <t>农业机械总动力</t>
  </si>
  <si>
    <t>Total Agricultural Machinery Power</t>
  </si>
  <si>
    <t>万千瓦</t>
  </si>
  <si>
    <t>10000 kw</t>
  </si>
  <si>
    <t>化肥施用量(折纯)</t>
  </si>
  <si>
    <t>Consumption of  Chemical Fertilizers</t>
  </si>
  <si>
    <t>万吨</t>
  </si>
  <si>
    <t>10000 tons</t>
  </si>
  <si>
    <t>农村用电量</t>
  </si>
  <si>
    <t>Electricity Consumed in Rural Areas</t>
  </si>
  <si>
    <t>亿度</t>
  </si>
  <si>
    <t>10000 kwh</t>
  </si>
  <si>
    <t>农用拖拉机</t>
  </si>
  <si>
    <t>Farm tractor</t>
  </si>
  <si>
    <t>台</t>
  </si>
  <si>
    <t>cars</t>
  </si>
  <si>
    <t>现有农田水利有效灌溉面积</t>
  </si>
  <si>
    <t>Effective irrigated area of farmland</t>
  </si>
  <si>
    <t>万公顷</t>
  </si>
  <si>
    <t>Hectares</t>
  </si>
  <si>
    <t>持平</t>
  </si>
  <si>
    <t>历年全部工业增加值</t>
  </si>
  <si>
    <t>Total Value-added of Industrial in Various Years</t>
  </si>
  <si>
    <t>单位:万元</t>
  </si>
  <si>
    <t>工业增加值</t>
  </si>
  <si>
    <t>Gross</t>
  </si>
  <si>
    <t>增长率%</t>
  </si>
  <si>
    <t>Industrial</t>
  </si>
  <si>
    <t>Value Added</t>
  </si>
  <si>
    <t>Rate(%)</t>
  </si>
  <si>
    <t>历年规模以上工业总产值、增加值</t>
  </si>
  <si>
    <t>Total Output Value and Value-added of Industrial Enterprises above Designated 
Size in Various Years</t>
  </si>
  <si>
    <t xml:space="preserve">         </t>
  </si>
  <si>
    <t xml:space="preserve">           </t>
  </si>
  <si>
    <t xml:space="preserve"> (当年价) (at Current Price)</t>
  </si>
  <si>
    <t>总产值</t>
  </si>
  <si>
    <t>增加值</t>
  </si>
  <si>
    <t>增速(%)</t>
  </si>
  <si>
    <t>轻工业</t>
  </si>
  <si>
    <t>重工业</t>
  </si>
  <si>
    <t>Output Value</t>
  </si>
  <si>
    <t>light industry</t>
  </si>
  <si>
    <t>Heavy industry</t>
  </si>
  <si>
    <t>14.1</t>
  </si>
  <si>
    <t>14.2</t>
  </si>
  <si>
    <t>6.9</t>
  </si>
  <si>
    <t>14.6</t>
  </si>
  <si>
    <t>9.3</t>
  </si>
  <si>
    <t>-0.2</t>
  </si>
  <si>
    <t>10.9</t>
  </si>
  <si>
    <t>9.6</t>
  </si>
  <si>
    <t>8.9</t>
  </si>
  <si>
    <t>-3.6</t>
  </si>
  <si>
    <t>2.3</t>
  </si>
  <si>
    <t>8.4</t>
  </si>
  <si>
    <t>-0.3</t>
  </si>
  <si>
    <t>-0.6</t>
  </si>
  <si>
    <t>2.1</t>
  </si>
  <si>
    <t>10</t>
  </si>
  <si>
    <t>14.5</t>
  </si>
  <si>
    <t>注：1.1997年以前统计口径为乡及乡以上企业，1998-2006年为全部国有及年销售收入500万元以上（含），</t>
  </si>
  <si>
    <t xml:space="preserve">      2007-2011年年销售收入500万元以上（含）,2011年以后为年销售收入2000万元以上。</t>
  </si>
  <si>
    <t xml:space="preserve">    2.2019年12月开始，规上工业增加值不再反馈。</t>
  </si>
  <si>
    <t xml:space="preserve">       a)Before 1997, the statistical caliber was township and above enterprises. From 1998 to 2006, it was all state-owned and annual sales revenue was more than 5 million yuan (inclusive). From 2007 to 2011, annual sales revenue was more than 5 million yuan (inclusive). After 2011, it was  The annual sales income is more than 20 million yuan.</t>
  </si>
  <si>
    <t xml:space="preserve">      b)Starting in December 2019, the industrial added value of the regulation will no longer be fed back.</t>
  </si>
  <si>
    <t>规模以上工业主要产品产量（2020年）</t>
  </si>
  <si>
    <t>Output of Major Industrial Products （2020）</t>
  </si>
  <si>
    <t>产品名称</t>
  </si>
  <si>
    <t>Product</t>
  </si>
  <si>
    <t>计量单位</t>
  </si>
  <si>
    <t>饮料</t>
  </si>
  <si>
    <t>Soft Beverages</t>
  </si>
  <si>
    <t>商品混凝土</t>
  </si>
  <si>
    <t>Commodity Concrete</t>
  </si>
  <si>
    <t>万立方米</t>
  </si>
  <si>
    <r>
      <t>10000m</t>
    </r>
    <r>
      <rPr>
        <vertAlign val="superscript"/>
        <sz val="9"/>
        <rFont val="Times New Roman"/>
        <family val="1"/>
      </rPr>
      <t>3</t>
    </r>
  </si>
  <si>
    <t>发电量</t>
  </si>
  <si>
    <t>Power Generation</t>
  </si>
  <si>
    <t>万千瓦小时</t>
  </si>
  <si>
    <t>10000kwh</t>
  </si>
  <si>
    <t>自来水生产量</t>
  </si>
  <si>
    <t>Water Production</t>
  </si>
  <si>
    <t>冷冻水产品</t>
  </si>
  <si>
    <t>Frozen Aquatic Products</t>
  </si>
  <si>
    <t>焙烤松脆食品</t>
  </si>
  <si>
    <t>Baked Crispy Food</t>
  </si>
  <si>
    <t>糖果</t>
  </si>
  <si>
    <t>Candy</t>
  </si>
  <si>
    <t>历年社会消费品零售总额</t>
  </si>
  <si>
    <t>Total Retail Sales of Consumer Goods in Various Years</t>
  </si>
  <si>
    <t xml:space="preserve">单位:万元                                               </t>
  </si>
  <si>
    <r>
      <t>年</t>
    </r>
    <r>
      <rPr>
        <b/>
        <sz val="8"/>
        <rFont val="Times New Roman"/>
        <family val="1"/>
      </rPr>
      <t xml:space="preserve">  </t>
    </r>
    <r>
      <rPr>
        <b/>
        <sz val="8"/>
        <rFont val="宋体"/>
        <family val="0"/>
      </rPr>
      <t>份</t>
    </r>
  </si>
  <si>
    <t>社会消费品零售总额</t>
  </si>
  <si>
    <t>Total Retail</t>
  </si>
  <si>
    <t>批发零售贸易业</t>
  </si>
  <si>
    <t>住宿餐饮业</t>
  </si>
  <si>
    <t>Sales of Consumer Goods</t>
  </si>
  <si>
    <t>注:1.从2003年起社会消费品零售总额中不包括制造业和农民对城市居民的零售额；</t>
  </si>
  <si>
    <t xml:space="preserve">   2.历年社会消费品零售总额数据根据第四次全国经济普查修订。</t>
  </si>
  <si>
    <t xml:space="preserve">     a)Total Retail Sales of Consumer Goods exclude retail value of manufacturing industry and farmers'</t>
  </si>
  <si>
    <t>retail for urban residents since 2003.</t>
  </si>
  <si>
    <t xml:space="preserve">     b) The data of  Total Retail Sales of Consumer Goods in Various Years have been revised according </t>
  </si>
  <si>
    <r>
      <t>to the 4th Economic Census</t>
    </r>
    <r>
      <rPr>
        <sz val="8"/>
        <rFont val="宋体"/>
        <family val="0"/>
      </rPr>
      <t>。</t>
    </r>
  </si>
  <si>
    <t>历年社会消费品零售总额(续)</t>
  </si>
  <si>
    <r>
      <t>Total Retail Sales of Consumer Goods in Various Years</t>
    </r>
    <r>
      <rPr>
        <sz val="11"/>
        <rFont val="宋体"/>
        <family val="0"/>
      </rPr>
      <t>（</t>
    </r>
    <r>
      <rPr>
        <sz val="11"/>
        <rFont val="Times New Roman"/>
        <family val="1"/>
      </rPr>
      <t>continue</t>
    </r>
    <r>
      <rPr>
        <sz val="11"/>
        <rFont val="宋体"/>
        <family val="0"/>
      </rPr>
      <t>）</t>
    </r>
  </si>
  <si>
    <t>按城乡分</t>
  </si>
  <si>
    <t>Grouped by Urban and Rural</t>
  </si>
  <si>
    <t>城  镇</t>
  </si>
  <si>
    <t>农  村</t>
  </si>
  <si>
    <t>Urban</t>
  </si>
  <si>
    <t>Rural</t>
  </si>
  <si>
    <t>历年对外贸易进出口总额</t>
  </si>
  <si>
    <t>Total Value of Imports and Exports in Various Years</t>
  </si>
  <si>
    <t xml:space="preserve">单位：万美元                                                       </t>
  </si>
  <si>
    <t xml:space="preserve">  (10 000 USD)</t>
  </si>
  <si>
    <t>进出口总额</t>
  </si>
  <si>
    <t>进出口</t>
  </si>
  <si>
    <t>Total Value</t>
  </si>
  <si>
    <t>出口</t>
  </si>
  <si>
    <t>进口</t>
  </si>
  <si>
    <t>差额</t>
  </si>
  <si>
    <t>of Imports</t>
  </si>
  <si>
    <t>Total</t>
  </si>
  <si>
    <t>Balance</t>
  </si>
  <si>
    <t>and Exports</t>
  </si>
  <si>
    <t>Exports</t>
  </si>
  <si>
    <t>注: 本表数据由市商务局提供。</t>
  </si>
  <si>
    <t>进出口总额（2020年）</t>
  </si>
  <si>
    <t>Total Value of Imports and Exports （2020）</t>
  </si>
  <si>
    <t xml:space="preserve">单位:万美元                                                </t>
  </si>
  <si>
    <t>(10 000 USD)</t>
  </si>
  <si>
    <t>GrowthRate (%)</t>
  </si>
  <si>
    <t>Total Value of Imports and Exports</t>
  </si>
  <si>
    <t xml:space="preserve">  一般贸易</t>
  </si>
  <si>
    <t>General Trade</t>
  </si>
  <si>
    <t xml:space="preserve">  加工贸易</t>
  </si>
  <si>
    <t>Improvement Trade</t>
  </si>
  <si>
    <t xml:space="preserve">  边境小额贸易</t>
  </si>
  <si>
    <t>Border Trade</t>
  </si>
  <si>
    <t xml:space="preserve">  其他贸易</t>
  </si>
  <si>
    <t>Other Trade</t>
  </si>
  <si>
    <t>进口总额</t>
  </si>
  <si>
    <t>Total Imports</t>
  </si>
  <si>
    <t>出口总额</t>
  </si>
  <si>
    <t>Total Exports</t>
  </si>
  <si>
    <t>旅游业发展情况（2020年）</t>
  </si>
  <si>
    <r>
      <t>Development of Tourism</t>
    </r>
    <r>
      <rPr>
        <sz val="12"/>
        <color indexed="8"/>
        <rFont val="宋体"/>
        <family val="0"/>
      </rPr>
      <t>（</t>
    </r>
    <r>
      <rPr>
        <sz val="12"/>
        <color indexed="8"/>
        <rFont val="Times New Roman"/>
        <family val="1"/>
      </rPr>
      <t>2020</t>
    </r>
    <r>
      <rPr>
        <sz val="12"/>
        <color indexed="8"/>
        <rFont val="宋体"/>
        <family val="0"/>
      </rPr>
      <t>）</t>
    </r>
  </si>
  <si>
    <t xml:space="preserve">增减(%)
</t>
  </si>
  <si>
    <t>全年接待游客</t>
  </si>
  <si>
    <t>Total Number of Tourists (10000person-time)</t>
  </si>
  <si>
    <t>万人次</t>
  </si>
  <si>
    <t>10 000 
person-time</t>
  </si>
  <si>
    <t xml:space="preserve">   过夜旅游人数</t>
  </si>
  <si>
    <t>Number of overnight visitors(person-time)</t>
  </si>
  <si>
    <t>人次</t>
  </si>
  <si>
    <t>person-time</t>
  </si>
  <si>
    <t xml:space="preserve">    #定点宾馆</t>
  </si>
  <si>
    <t>Designated hotel</t>
  </si>
  <si>
    <t xml:space="preserve">     其他住宿</t>
  </si>
  <si>
    <t xml:space="preserve">    #国内旅游者</t>
  </si>
  <si>
    <t xml:space="preserve">     入境旅游者</t>
  </si>
  <si>
    <t xml:space="preserve">       外国人</t>
  </si>
  <si>
    <t>foreign visitor</t>
  </si>
  <si>
    <t xml:space="preserve">       澳门同胞</t>
  </si>
  <si>
    <t>Macao compatriots</t>
  </si>
  <si>
    <t xml:space="preserve">       香港同胞</t>
  </si>
  <si>
    <t>Hong Kong compatriots</t>
  </si>
  <si>
    <t xml:space="preserve">       台湾旅游者</t>
  </si>
  <si>
    <t>Taiwanese tourists</t>
  </si>
  <si>
    <t>旅游收入</t>
  </si>
  <si>
    <t>亿元</t>
  </si>
  <si>
    <t>100 million yuan</t>
  </si>
  <si>
    <t>星级宾馆酒店</t>
  </si>
  <si>
    <t>Star hotel</t>
  </si>
  <si>
    <t>家</t>
  </si>
  <si>
    <t>unit</t>
  </si>
  <si>
    <t xml:space="preserve">  五星级</t>
  </si>
  <si>
    <t>5 stars level</t>
  </si>
  <si>
    <t xml:space="preserve">  四星级</t>
  </si>
  <si>
    <t>4 stars level</t>
  </si>
  <si>
    <t xml:space="preserve">  三星级</t>
  </si>
  <si>
    <t>3 stars level</t>
  </si>
  <si>
    <t>注：本表数据由市旅文局提供。</t>
  </si>
  <si>
    <t>金融机构本外币存贷款余额（2020年）</t>
  </si>
  <si>
    <t>Deposit and Loan of Financial Institutions（2020）</t>
  </si>
  <si>
    <r>
      <rPr>
        <sz val="8"/>
        <rFont val="宋体"/>
        <family val="0"/>
      </rPr>
      <t>（</t>
    </r>
    <r>
      <rPr>
        <sz val="8"/>
        <rFont val="Times New Roman"/>
        <family val="1"/>
      </rPr>
      <t>100 million yuan</t>
    </r>
    <r>
      <rPr>
        <sz val="8"/>
        <rFont val="宋体"/>
        <family val="0"/>
      </rPr>
      <t>）</t>
    </r>
  </si>
  <si>
    <t>比上年末增减(%)</t>
  </si>
  <si>
    <t>一、各项存款余额</t>
  </si>
  <si>
    <t>Total Deposits</t>
  </si>
  <si>
    <t>（一）境内存款</t>
  </si>
  <si>
    <t>Domestic Deposits</t>
  </si>
  <si>
    <t xml:space="preserve">  1.住户存款</t>
  </si>
  <si>
    <t>Household Deposits</t>
  </si>
  <si>
    <t xml:space="preserve">  （1）活期存款</t>
  </si>
  <si>
    <t>Demand Deposits</t>
  </si>
  <si>
    <t xml:space="preserve">   （2）定期及其他存款</t>
  </si>
  <si>
    <t xml:space="preserve">Time and other Deposits </t>
  </si>
  <si>
    <t xml:space="preserve">  2.非金融业企业存款</t>
  </si>
  <si>
    <t>Non-financial Enterprise Deposits</t>
  </si>
  <si>
    <t xml:space="preserve">  （2）定期及其他存款</t>
  </si>
  <si>
    <t xml:space="preserve">  3.广义政府存款</t>
  </si>
  <si>
    <t>General Government Deposits</t>
  </si>
  <si>
    <t xml:space="preserve">  （1）财政性存款</t>
  </si>
  <si>
    <t>Fiscal Deposits</t>
  </si>
  <si>
    <t xml:space="preserve">   （2）机关团体存款</t>
  </si>
  <si>
    <t>Organizations Deposits</t>
  </si>
  <si>
    <t xml:space="preserve">   4.非银行业金融机构存款</t>
  </si>
  <si>
    <t>Non-banking Financial Institutions Deposits</t>
  </si>
  <si>
    <t>（二）境外存款</t>
  </si>
  <si>
    <t>Overseas Deposits</t>
  </si>
  <si>
    <t>二、各项贷款余额</t>
  </si>
  <si>
    <t>Total Loans</t>
  </si>
  <si>
    <t>（一）境内贷款</t>
  </si>
  <si>
    <t xml:space="preserve">  1.住户贷款</t>
  </si>
  <si>
    <t>Household Loans</t>
  </si>
  <si>
    <t xml:space="preserve">  （1）短期贷款</t>
  </si>
  <si>
    <t>Short-term Loans</t>
  </si>
  <si>
    <t xml:space="preserve">  （2）中长期贷款</t>
  </si>
  <si>
    <t>Medium &amp;Long-term Loans</t>
  </si>
  <si>
    <t xml:space="preserve">   2.非金融企业及机关团体贷款</t>
  </si>
  <si>
    <t>Non-financial Companies and Organizations Loans</t>
  </si>
  <si>
    <t xml:space="preserve">  （3）票据融资</t>
  </si>
  <si>
    <t>Bill Financing</t>
  </si>
  <si>
    <t xml:space="preserve">  （4）融资租赁</t>
  </si>
  <si>
    <t>Financial Lease</t>
  </si>
  <si>
    <t xml:space="preserve">  （5）各项垫款</t>
  </si>
  <si>
    <t>Advances</t>
  </si>
  <si>
    <t xml:space="preserve">   3.非银行业金融机构贷款</t>
  </si>
  <si>
    <t>Non-banking Financial Institutions Loans</t>
  </si>
  <si>
    <t>（二）境外贷款</t>
  </si>
  <si>
    <t>Overseas Loans</t>
  </si>
  <si>
    <t>注：本表数据由中国人民银行琼海市支行提供。</t>
  </si>
  <si>
    <t>保险业基本情况（2020年）</t>
  </si>
  <si>
    <r>
      <t>General Statistics on Insurance</t>
    </r>
    <r>
      <rPr>
        <sz val="12"/>
        <color indexed="8"/>
        <rFont val="宋体"/>
        <family val="0"/>
      </rPr>
      <t>（</t>
    </r>
    <r>
      <rPr>
        <sz val="12"/>
        <color indexed="8"/>
        <rFont val="Times New Roman"/>
        <family val="1"/>
      </rPr>
      <t>2020</t>
    </r>
    <r>
      <rPr>
        <sz val="12"/>
        <color indexed="8"/>
        <rFont val="宋体"/>
        <family val="0"/>
      </rPr>
      <t>）</t>
    </r>
  </si>
  <si>
    <t>单位：万元</t>
  </si>
  <si>
    <t>原保险保费收入</t>
  </si>
  <si>
    <t>Original Insurance Premium Income</t>
  </si>
  <si>
    <t>万元</t>
  </si>
  <si>
    <t>10 000 yuan</t>
  </si>
  <si>
    <t>财产保险</t>
  </si>
  <si>
    <t>Property Insurance</t>
  </si>
  <si>
    <t>寿险</t>
  </si>
  <si>
    <t>Life Insurance</t>
  </si>
  <si>
    <t>健康险和意外险</t>
  </si>
  <si>
    <t>Health Insurance and
 Accident Injury Insurance</t>
  </si>
  <si>
    <t>赔款及给付额</t>
  </si>
  <si>
    <t>Claim and Payment</t>
  </si>
  <si>
    <t>注：本表数据由海南银保监局琼海监管组提供。</t>
  </si>
  <si>
    <t>教育事业基本情况（2020年）</t>
  </si>
  <si>
    <r>
      <t>General Statistics on Education</t>
    </r>
    <r>
      <rPr>
        <sz val="12"/>
        <color indexed="8"/>
        <rFont val="宋体"/>
        <family val="0"/>
      </rPr>
      <t>（</t>
    </r>
    <r>
      <rPr>
        <sz val="12"/>
        <color indexed="8"/>
        <rFont val="Times New Roman"/>
        <family val="1"/>
      </rPr>
      <t>2020</t>
    </r>
    <r>
      <rPr>
        <sz val="12"/>
        <color indexed="8"/>
        <rFont val="宋体"/>
        <family val="0"/>
      </rPr>
      <t>）</t>
    </r>
  </si>
  <si>
    <t>增减(%)</t>
  </si>
  <si>
    <t>普通高中</t>
  </si>
  <si>
    <t>Regular Senior Secondary Schools</t>
  </si>
  <si>
    <t>所</t>
  </si>
  <si>
    <t xml:space="preserve"> 专任教师数</t>
  </si>
  <si>
    <t>Full-time Teachers</t>
  </si>
  <si>
    <t>人</t>
  </si>
  <si>
    <t xml:space="preserve">  persons</t>
  </si>
  <si>
    <t xml:space="preserve"> 招生数</t>
  </si>
  <si>
    <t>Entrants</t>
  </si>
  <si>
    <t xml:space="preserve"> 在校学生</t>
  </si>
  <si>
    <t>Enrollment</t>
  </si>
  <si>
    <t xml:space="preserve"> 毕业生</t>
  </si>
  <si>
    <t>Graduates</t>
  </si>
  <si>
    <t>高中毛入学率</t>
  </si>
  <si>
    <t>High school gross enrollment rate</t>
  </si>
  <si>
    <r>
      <t>提高</t>
    </r>
    <r>
      <rPr>
        <sz val="8"/>
        <rFont val="Times New Roman"/>
        <family val="1"/>
      </rPr>
      <t>0.4</t>
    </r>
    <r>
      <rPr>
        <sz val="8"/>
        <rFont val="宋体"/>
        <family val="0"/>
      </rPr>
      <t>个百分点</t>
    </r>
  </si>
  <si>
    <t>普通初中</t>
  </si>
  <si>
    <t>Junior Secondary Schools</t>
  </si>
  <si>
    <t xml:space="preserve">   持平</t>
  </si>
  <si>
    <t xml:space="preserve"> 初中毛入学率</t>
  </si>
  <si>
    <t>Junior gross enrollment rate</t>
  </si>
  <si>
    <r>
      <t>下降</t>
    </r>
    <r>
      <rPr>
        <sz val="8"/>
        <rFont val="Times New Roman"/>
        <family val="1"/>
      </rPr>
      <t>0.2</t>
    </r>
    <r>
      <rPr>
        <sz val="8"/>
        <rFont val="宋体"/>
        <family val="0"/>
      </rPr>
      <t>个百分点</t>
    </r>
  </si>
  <si>
    <t>中职职业教育</t>
  </si>
  <si>
    <t>Secondary vocational school</t>
  </si>
  <si>
    <t xml:space="preserve">  招生数</t>
  </si>
  <si>
    <t xml:space="preserve">  在校学生</t>
  </si>
  <si>
    <t>普通小学</t>
  </si>
  <si>
    <t>Regular Primary Schools</t>
  </si>
  <si>
    <t xml:space="preserve"> 小学净入学率</t>
  </si>
  <si>
    <t>Net primary school enrollment rate</t>
  </si>
  <si>
    <t>幼儿园在园幼儿</t>
  </si>
  <si>
    <t>Enrollment of Kindergartens</t>
  </si>
  <si>
    <t>文化事业基本情况（2020年）</t>
  </si>
  <si>
    <r>
      <t xml:space="preserve">General Statistics on Culture </t>
    </r>
    <r>
      <rPr>
        <sz val="12"/>
        <rFont val="宋体"/>
        <family val="0"/>
      </rPr>
      <t>（</t>
    </r>
    <r>
      <rPr>
        <sz val="12"/>
        <rFont val="Times New Roman"/>
        <family val="1"/>
      </rPr>
      <t>2020</t>
    </r>
    <r>
      <rPr>
        <sz val="12"/>
        <rFont val="宋体"/>
        <family val="0"/>
      </rPr>
      <t>）</t>
    </r>
  </si>
  <si>
    <t>艺术表演团体</t>
  </si>
  <si>
    <t>Number of Art Performance Troupes</t>
  </si>
  <si>
    <t>个</t>
  </si>
  <si>
    <t>文化馆</t>
  </si>
  <si>
    <t>Number of Cultural Centers</t>
  </si>
  <si>
    <t>公共图书馆</t>
  </si>
  <si>
    <t>Number of Public Libraries</t>
  </si>
  <si>
    <t>博物馆</t>
  </si>
  <si>
    <t>Number of Museums</t>
  </si>
  <si>
    <t>广播电视台</t>
  </si>
  <si>
    <t>Number of Radio Stations and TV Stations</t>
  </si>
  <si>
    <t>座</t>
  </si>
  <si>
    <t>广播综合人口覆盖率</t>
  </si>
  <si>
    <t>Broadcasting Integrated Population Coverage</t>
  </si>
  <si>
    <t>无线电视综合人口覆盖率</t>
  </si>
  <si>
    <t>wireless Television comprehensive population coverage</t>
  </si>
  <si>
    <t>历年卫生机构、床位和人员数</t>
  </si>
  <si>
    <t xml:space="preserve">Number of Health Care Institutions, Beds and </t>
  </si>
  <si>
    <t>Employed Persons in Various Years</t>
  </si>
  <si>
    <t>卫  生</t>
  </si>
  <si>
    <t>机 构 数(间)</t>
  </si>
  <si>
    <t>医院(含卫生院)</t>
  </si>
  <si>
    <t>Number of  Health</t>
  </si>
  <si>
    <t>Hospital</t>
  </si>
  <si>
    <t>Care Institutions</t>
  </si>
  <si>
    <t>(including Health centers)</t>
  </si>
  <si>
    <t>注：自2009年起卫生机构数含村卫生室。</t>
  </si>
  <si>
    <t xml:space="preserve">       The data of health care institutions inlude village clinics.</t>
  </si>
  <si>
    <t>历年卫生机构、床位和人员数(续)</t>
  </si>
  <si>
    <t>Employed Persons in Various Years (continued)</t>
  </si>
  <si>
    <t>床位数(张)</t>
  </si>
  <si>
    <t>卫生机构</t>
  </si>
  <si>
    <t>Number of</t>
  </si>
  <si>
    <t>人员总数(人)</t>
  </si>
  <si>
    <t>Beds (beds)</t>
  </si>
  <si>
    <t>Hospital (including</t>
  </si>
  <si>
    <t>Total of Employed Persons</t>
  </si>
  <si>
    <t>Health centers)</t>
  </si>
  <si>
    <t>in Health Care Institutions (persons)</t>
  </si>
  <si>
    <t>卫生事业基本情况（2020年）</t>
  </si>
  <si>
    <r>
      <t>General Statistics on Public Health</t>
    </r>
    <r>
      <rPr>
        <sz val="12"/>
        <color indexed="8"/>
        <rFont val="宋体"/>
        <family val="0"/>
      </rPr>
      <t>（</t>
    </r>
    <r>
      <rPr>
        <sz val="12"/>
        <color indexed="8"/>
        <rFont val="Times New Roman"/>
        <family val="1"/>
      </rPr>
      <t>2020</t>
    </r>
    <r>
      <rPr>
        <sz val="12"/>
        <color indexed="8"/>
        <rFont val="宋体"/>
        <family val="0"/>
      </rPr>
      <t>）</t>
    </r>
  </si>
  <si>
    <t>增减</t>
  </si>
  <si>
    <t>1.卫生机构</t>
  </si>
  <si>
    <t>Number of  Health Care Institutions</t>
  </si>
  <si>
    <t xml:space="preserve">   #医院﹑卫生院</t>
  </si>
  <si>
    <t>Hospital (including Health Centers)</t>
  </si>
  <si>
    <t>2.床位数</t>
  </si>
  <si>
    <t>Number of Beds</t>
  </si>
  <si>
    <t>张</t>
  </si>
  <si>
    <t xml:space="preserve"> beds</t>
  </si>
  <si>
    <r>
      <t xml:space="preserve"> </t>
    </r>
    <r>
      <rPr>
        <vertAlign val="superscript"/>
        <sz val="8"/>
        <rFont val="汉仪报宋简"/>
        <family val="0"/>
      </rPr>
      <t xml:space="preserve"> </t>
    </r>
    <r>
      <rPr>
        <sz val="8"/>
        <rFont val="汉仪报宋简"/>
        <family val="0"/>
      </rPr>
      <t>#医院﹑卫生院床位数</t>
    </r>
  </si>
  <si>
    <t>3.卫生技术人员</t>
  </si>
  <si>
    <t xml:space="preserve">Total of Medical Technical Personnel </t>
  </si>
  <si>
    <t xml:space="preserve"> persons</t>
  </si>
  <si>
    <t xml:space="preserve">   #执业医师</t>
  </si>
  <si>
    <t>Licensed  Doctors</t>
  </si>
  <si>
    <t xml:space="preserve">    执业助理医师</t>
  </si>
  <si>
    <t>Assistant Doctors</t>
  </si>
  <si>
    <t xml:space="preserve">    注册护士</t>
  </si>
  <si>
    <t>Registered Nurses</t>
  </si>
  <si>
    <t xml:space="preserve">    药师（士）</t>
  </si>
  <si>
    <t>Pharmacist</t>
  </si>
  <si>
    <t>检验人员</t>
  </si>
  <si>
    <t>Inspectors</t>
  </si>
  <si>
    <t>4.疾病预防控制中心(防疫站)</t>
  </si>
  <si>
    <t>Diseases Prevention and Control Centers (Epidemic Prevention Stations)</t>
  </si>
  <si>
    <t xml:space="preserve">  #卫生技术人员</t>
  </si>
  <si>
    <t>5.妇幼保健院</t>
  </si>
  <si>
    <t>Maternity and Child Care Centers(Institutions,Stations)</t>
  </si>
  <si>
    <t xml:space="preserve">    #卫生技术人员</t>
  </si>
  <si>
    <t>6.专科疾病防治中心</t>
  </si>
  <si>
    <t>Specialized Disease Prevention &amp;Treatment Institutions</t>
  </si>
  <si>
    <t>7.乡镇卫生院</t>
  </si>
  <si>
    <t xml:space="preserve">Rural Health Centers </t>
  </si>
  <si>
    <t xml:space="preserve">    #床位数</t>
  </si>
  <si>
    <t xml:space="preserve">    卫生技术人员</t>
  </si>
  <si>
    <t xml:space="preserve">Total of Medical  Technical Personnel </t>
  </si>
  <si>
    <t>注：本表数据由市卫健委提供。</t>
  </si>
  <si>
    <t>劳动就业和社会保障（2020年）</t>
  </si>
  <si>
    <r>
      <t xml:space="preserve">Employment and Social Security  </t>
    </r>
    <r>
      <rPr>
        <sz val="12"/>
        <color indexed="8"/>
        <rFont val="宋体"/>
        <family val="0"/>
      </rPr>
      <t>（</t>
    </r>
    <r>
      <rPr>
        <sz val="12"/>
        <color indexed="8"/>
        <rFont val="Times New Roman"/>
        <family val="1"/>
      </rPr>
      <t>2020</t>
    </r>
    <r>
      <rPr>
        <sz val="12"/>
        <color indexed="8"/>
        <rFont val="宋体"/>
        <family val="0"/>
      </rPr>
      <t>）</t>
    </r>
  </si>
  <si>
    <r>
      <t>增减</t>
    </r>
    <r>
      <rPr>
        <b/>
        <sz val="8"/>
        <rFont val="Times New Roman"/>
        <family val="1"/>
      </rPr>
      <t>(%)</t>
    </r>
  </si>
  <si>
    <t>Growth  Rate</t>
  </si>
  <si>
    <t xml:space="preserve">  1.养老保险人数</t>
  </si>
  <si>
    <t>Number of Pension Insurance</t>
  </si>
  <si>
    <t xml:space="preserve">     城镇职工基本养老保险</t>
  </si>
  <si>
    <t>Number of People Participated in Urban Basic Pension Insurance</t>
  </si>
  <si>
    <t xml:space="preserve">    城乡居民基本养老保险</t>
  </si>
  <si>
    <t>Number of People Resided in Urban and Rural Basic Pension Insurance</t>
  </si>
  <si>
    <t xml:space="preserve">  2.医疗保险人数</t>
  </si>
  <si>
    <t>Number of Medical Insurance</t>
  </si>
  <si>
    <t xml:space="preserve">     城镇职工基本医疗保险</t>
  </si>
  <si>
    <t>Number of People Participated in Urban Basic Medical Insurance</t>
  </si>
  <si>
    <t xml:space="preserve">     城乡居民基本医疗保险</t>
  </si>
  <si>
    <t>Number of People Resided in Urban and Rural Basic Medical Insurance</t>
  </si>
  <si>
    <t xml:space="preserve">  3.工伤保险人数</t>
  </si>
  <si>
    <t>Number of  Work injury insurance</t>
  </si>
  <si>
    <t xml:space="preserve">  4.生育保险人数</t>
  </si>
  <si>
    <t>Number of  Birth insurance</t>
  </si>
  <si>
    <t xml:space="preserve">  5.失业保险人数</t>
  </si>
  <si>
    <t>Number of  Unemployment insurance</t>
  </si>
  <si>
    <t xml:space="preserve">  6.城镇享受最低生活保障人数</t>
  </si>
  <si>
    <t>Number of Urban Residents Receiving Minimum Living Allowance</t>
  </si>
  <si>
    <t xml:space="preserve">  7.农村享受最低生活保障人数</t>
  </si>
  <si>
    <t>Number of Rural Residents Receiving Minimum Living Allowance</t>
  </si>
  <si>
    <t xml:space="preserve">  8.销售社会福利彩票</t>
  </si>
  <si>
    <t>Sales of Welfare Lottery</t>
  </si>
  <si>
    <t xml:space="preserve"> 10000 yuan</t>
  </si>
  <si>
    <t xml:space="preserve">  9.筹集社会福利彩票公益金</t>
  </si>
  <si>
    <t>Raise social welfare lottery public welfare fund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</si>
</sst>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0_ "/>
    <numFmt numFmtId="180" formatCode="0_);[Red]\(0\)"/>
    <numFmt numFmtId="181" formatCode="0;_䠀"/>
    <numFmt numFmtId="182" formatCode="0.000_ "/>
    <numFmt numFmtId="183" formatCode="0.0_);[Red]\(0.0\)"/>
    <numFmt numFmtId="184" formatCode="0;_ﰀ"/>
    <numFmt numFmtId="185" formatCode="0;_᐀"/>
    <numFmt numFmtId="186" formatCode="0.00_);[Red]\(0.00\)"/>
    <numFmt numFmtId="187" formatCode="0.000"/>
    <numFmt numFmtId="188" formatCode="0.0%"/>
  </numFmts>
  <fonts count="129">
    <font>
      <sz val="12"/>
      <color indexed="8"/>
      <name val="宋体"/>
      <family val="0"/>
    </font>
    <font>
      <sz val="11"/>
      <name val="宋体"/>
      <family val="0"/>
    </font>
    <font>
      <sz val="12"/>
      <name val="宋体"/>
      <family val="0"/>
    </font>
    <font>
      <b/>
      <sz val="14"/>
      <color indexed="8"/>
      <name val="汉仪书宋一简"/>
      <family val="0"/>
    </font>
    <font>
      <sz val="12"/>
      <color indexed="8"/>
      <name val="Times New Roman"/>
      <family val="1"/>
    </font>
    <font>
      <b/>
      <sz val="10"/>
      <name val="Times New Roman"/>
      <family val="1"/>
    </font>
    <font>
      <b/>
      <sz val="8"/>
      <name val="汉仪报宋简"/>
      <family val="0"/>
    </font>
    <font>
      <b/>
      <sz val="8"/>
      <name val="Times New Roman"/>
      <family val="1"/>
    </font>
    <font>
      <b/>
      <sz val="8"/>
      <name val="宋体"/>
      <family val="0"/>
    </font>
    <font>
      <sz val="8"/>
      <name val="汉仪报宋简"/>
      <family val="0"/>
    </font>
    <font>
      <sz val="8"/>
      <name val="Times New Roman"/>
      <family val="1"/>
    </font>
    <font>
      <sz val="7"/>
      <name val="Times New Roman"/>
      <family val="1"/>
    </font>
    <font>
      <sz val="8"/>
      <color indexed="8"/>
      <name val="Times New Roman"/>
      <family val="1"/>
    </font>
    <font>
      <sz val="8"/>
      <name val="宋体"/>
      <family val="0"/>
    </font>
    <font>
      <sz val="7"/>
      <color indexed="8"/>
      <name val="Times New Roman"/>
      <family val="1"/>
    </font>
    <font>
      <sz val="12"/>
      <color indexed="8"/>
      <name val="汉仪书宋一简"/>
      <family val="0"/>
    </font>
    <font>
      <sz val="8"/>
      <color indexed="8"/>
      <name val="宋体"/>
      <family val="0"/>
    </font>
    <font>
      <sz val="8"/>
      <color indexed="8"/>
      <name val="黑体"/>
      <family val="3"/>
    </font>
    <font>
      <b/>
      <sz val="14"/>
      <name val="汉仪书宋一简"/>
      <family val="0"/>
    </font>
    <font>
      <sz val="12"/>
      <name val="Times New Roman"/>
      <family val="1"/>
    </font>
    <font>
      <sz val="7"/>
      <color indexed="8"/>
      <name val="汉仪楷体简"/>
      <family val="0"/>
    </font>
    <font>
      <sz val="8"/>
      <name val="黑体"/>
      <family val="3"/>
    </font>
    <font>
      <sz val="12"/>
      <color indexed="9"/>
      <name val="宋体"/>
      <family val="0"/>
    </font>
    <font>
      <sz val="9"/>
      <name val="Times New Roman"/>
      <family val="1"/>
    </font>
    <font>
      <sz val="9"/>
      <name val="宋体"/>
      <family val="0"/>
    </font>
    <font>
      <b/>
      <sz val="7"/>
      <color indexed="8"/>
      <name val="Times New Roman"/>
      <family val="1"/>
    </font>
    <font>
      <sz val="9"/>
      <name val="黑体"/>
      <family val="3"/>
    </font>
    <font>
      <sz val="8"/>
      <name val="汉仪中黑简"/>
      <family val="0"/>
    </font>
    <font>
      <sz val="7"/>
      <name val="汉仪报宋简"/>
      <family val="0"/>
    </font>
    <font>
      <sz val="6"/>
      <name val="Times New Roman"/>
      <family val="1"/>
    </font>
    <font>
      <sz val="6"/>
      <name val="汉仪报宋简"/>
      <family val="0"/>
    </font>
    <font>
      <sz val="6"/>
      <color indexed="8"/>
      <name val="Times New Roman"/>
      <family val="1"/>
    </font>
    <font>
      <sz val="6"/>
      <name val="汉仪中黑简"/>
      <family val="0"/>
    </font>
    <font>
      <b/>
      <sz val="8"/>
      <name val="汉仪中黑简"/>
      <family val="0"/>
    </font>
    <font>
      <b/>
      <sz val="8"/>
      <color indexed="8"/>
      <name val="Times New Roman"/>
      <family val="1"/>
    </font>
    <font>
      <sz val="10"/>
      <name val="宋体"/>
      <family val="0"/>
    </font>
    <font>
      <b/>
      <sz val="8"/>
      <color indexed="10"/>
      <name val="Times New Roman"/>
      <family val="1"/>
    </font>
    <font>
      <b/>
      <sz val="11"/>
      <name val="黑体"/>
      <family val="3"/>
    </font>
    <font>
      <sz val="8"/>
      <color indexed="10"/>
      <name val="汉仪楷体简"/>
      <family val="0"/>
    </font>
    <font>
      <sz val="8"/>
      <color indexed="10"/>
      <name val="Times New Roman"/>
      <family val="1"/>
    </font>
    <font>
      <sz val="11"/>
      <name val="黑体"/>
      <family val="3"/>
    </font>
    <font>
      <sz val="11"/>
      <name val="Times New Roman"/>
      <family val="1"/>
    </font>
    <font>
      <sz val="8"/>
      <name val="汉仪楷体简"/>
      <family val="0"/>
    </font>
    <font>
      <sz val="9"/>
      <name val="汉仪报宋简"/>
      <family val="0"/>
    </font>
    <font>
      <u val="single"/>
      <sz val="8"/>
      <name val="Times New Roman"/>
      <family val="1"/>
    </font>
    <font>
      <sz val="7.5"/>
      <color indexed="8"/>
      <name val="汉仪报宋简"/>
      <family val="0"/>
    </font>
    <font>
      <sz val="7.5"/>
      <color indexed="8"/>
      <name val="Times New Roman"/>
      <family val="1"/>
    </font>
    <font>
      <sz val="7.5"/>
      <color indexed="8"/>
      <name val="宋体"/>
      <family val="0"/>
    </font>
    <font>
      <sz val="7.5"/>
      <name val="Times New Roman"/>
      <family val="1"/>
    </font>
    <font>
      <sz val="7.5"/>
      <name val="汉仪报宋简"/>
      <family val="0"/>
    </font>
    <font>
      <sz val="7.5"/>
      <name val="宋体"/>
      <family val="0"/>
    </font>
    <font>
      <sz val="8"/>
      <color indexed="8"/>
      <name val="汉仪报宋简"/>
      <family val="0"/>
    </font>
    <font>
      <sz val="10"/>
      <name val="Times New Roman"/>
      <family val="1"/>
    </font>
    <font>
      <b/>
      <sz val="9"/>
      <name val="Times New Roman"/>
      <family val="1"/>
    </font>
    <font>
      <sz val="7"/>
      <name val="宋体"/>
      <family val="0"/>
    </font>
    <font>
      <b/>
      <sz val="10"/>
      <color indexed="8"/>
      <name val="Times New Roman"/>
      <family val="1"/>
    </font>
    <font>
      <sz val="8"/>
      <color indexed="8"/>
      <name val="汉仪中黑简"/>
      <family val="0"/>
    </font>
    <font>
      <sz val="8"/>
      <color indexed="10"/>
      <name val="汉仪报宋简"/>
      <family val="0"/>
    </font>
    <font>
      <sz val="10.5"/>
      <color indexed="8"/>
      <name val="Times New Roman"/>
      <family val="1"/>
    </font>
    <font>
      <b/>
      <sz val="8"/>
      <color indexed="8"/>
      <name val="汉仪报宋简"/>
      <family val="0"/>
    </font>
    <font>
      <b/>
      <sz val="8"/>
      <color indexed="8"/>
      <name val="汉仪中黑简"/>
      <family val="0"/>
    </font>
    <font>
      <b/>
      <sz val="6"/>
      <color indexed="8"/>
      <name val="Times New Roman"/>
      <family val="1"/>
    </font>
    <font>
      <sz val="7.5"/>
      <color indexed="8"/>
      <name val="汉仪中黑简"/>
      <family val="0"/>
    </font>
    <font>
      <b/>
      <sz val="9"/>
      <color indexed="8"/>
      <name val="汉仪中黑简"/>
      <family val="0"/>
    </font>
    <font>
      <sz val="8"/>
      <color indexed="10"/>
      <name val="宋体"/>
      <family val="0"/>
    </font>
    <font>
      <sz val="12"/>
      <name val="黑体"/>
      <family val="3"/>
    </font>
    <font>
      <sz val="11"/>
      <color indexed="8"/>
      <name val="Times New Roman"/>
      <family val="1"/>
    </font>
    <font>
      <b/>
      <vertAlign val="superscript"/>
      <sz val="8"/>
      <name val="汉仪报宋简"/>
      <family val="0"/>
    </font>
    <font>
      <b/>
      <sz val="12"/>
      <name val="宋体"/>
      <family val="0"/>
    </font>
    <font>
      <sz val="7.5"/>
      <name val="汉仪中黑简"/>
      <family val="0"/>
    </font>
    <font>
      <b/>
      <sz val="7.5"/>
      <name val="汉仪中黑简"/>
      <family val="0"/>
    </font>
    <font>
      <b/>
      <sz val="7.5"/>
      <name val="Times New Roman"/>
      <family val="1"/>
    </font>
    <font>
      <b/>
      <sz val="6"/>
      <name val="Times New Roman"/>
      <family val="1"/>
    </font>
    <font>
      <b/>
      <sz val="8"/>
      <name val="黑体"/>
      <family val="3"/>
    </font>
    <font>
      <b/>
      <sz val="7.5"/>
      <color indexed="8"/>
      <name val="Times New Roman"/>
      <family val="1"/>
    </font>
    <font>
      <sz val="10"/>
      <name val="黑体"/>
      <family val="3"/>
    </font>
    <font>
      <b/>
      <sz val="10"/>
      <name val="宋体"/>
      <family val="0"/>
    </font>
    <font>
      <sz val="9"/>
      <color indexed="8"/>
      <name val="Times New Roman"/>
      <family val="1"/>
    </font>
    <font>
      <b/>
      <sz val="7"/>
      <color indexed="8"/>
      <name val="汉仪报宋简"/>
      <family val="0"/>
    </font>
    <font>
      <sz val="8"/>
      <color indexed="40"/>
      <name val="Times New Roman"/>
      <family val="1"/>
    </font>
    <font>
      <sz val="8"/>
      <color indexed="8"/>
      <name val="Arial"/>
      <family val="2"/>
    </font>
    <font>
      <sz val="6"/>
      <name val="宋体"/>
      <family val="0"/>
    </font>
    <font>
      <sz val="8"/>
      <color indexed="40"/>
      <name val="黑体"/>
      <family val="3"/>
    </font>
    <font>
      <sz val="7"/>
      <color indexed="8"/>
      <name val="汉仪报宋简"/>
      <family val="0"/>
    </font>
    <font>
      <b/>
      <sz val="9"/>
      <name val="汉仪中黑简"/>
      <family val="0"/>
    </font>
    <font>
      <b/>
      <sz val="7"/>
      <name val="Times New Roman"/>
      <family val="1"/>
    </font>
    <font>
      <sz val="8"/>
      <color indexed="8"/>
      <name val="汉仪楷体简"/>
      <family val="0"/>
    </font>
    <font>
      <b/>
      <sz val="14"/>
      <color indexed="8"/>
      <name val="宋体"/>
      <family val="0"/>
    </font>
    <font>
      <sz val="9"/>
      <color indexed="10"/>
      <name val="黑体"/>
      <family val="3"/>
    </font>
    <font>
      <b/>
      <sz val="11"/>
      <color indexed="62"/>
      <name val="宋体"/>
      <family val="0"/>
    </font>
    <font>
      <b/>
      <sz val="18"/>
      <color indexed="62"/>
      <name val="宋体"/>
      <family val="0"/>
    </font>
    <font>
      <sz val="11"/>
      <color indexed="8"/>
      <name val="宋体"/>
      <family val="0"/>
    </font>
    <font>
      <sz val="11"/>
      <color indexed="9"/>
      <name val="宋体"/>
      <family val="0"/>
    </font>
    <font>
      <sz val="11"/>
      <color indexed="16"/>
      <name val="宋体"/>
      <family val="0"/>
    </font>
    <font>
      <b/>
      <sz val="11"/>
      <color indexed="63"/>
      <name val="宋体"/>
      <family val="0"/>
    </font>
    <font>
      <sz val="11"/>
      <color indexed="62"/>
      <name val="宋体"/>
      <family val="0"/>
    </font>
    <font>
      <b/>
      <sz val="11"/>
      <color indexed="53"/>
      <name val="宋体"/>
      <family val="0"/>
    </font>
    <font>
      <b/>
      <sz val="15"/>
      <color indexed="62"/>
      <name val="宋体"/>
      <family val="0"/>
    </font>
    <font>
      <u val="single"/>
      <sz val="12"/>
      <color indexed="20"/>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u val="single"/>
      <sz val="12"/>
      <color indexed="12"/>
      <name val="宋体"/>
      <family val="0"/>
    </font>
    <font>
      <sz val="11"/>
      <color indexed="19"/>
      <name val="宋体"/>
      <family val="0"/>
    </font>
    <font>
      <sz val="11"/>
      <color indexed="17"/>
      <name val="宋体"/>
      <family val="0"/>
    </font>
    <font>
      <sz val="11"/>
      <color indexed="53"/>
      <name val="宋体"/>
      <family val="0"/>
    </font>
    <font>
      <b/>
      <sz val="13"/>
      <color indexed="62"/>
      <name val="宋体"/>
      <family val="0"/>
    </font>
    <font>
      <sz val="10"/>
      <name val="Arial"/>
      <family val="2"/>
    </font>
    <font>
      <vertAlign val="superscript"/>
      <sz val="8"/>
      <name val="汉仪报宋简"/>
      <family val="0"/>
    </font>
    <font>
      <vertAlign val="superscript"/>
      <sz val="9"/>
      <name val="Times New Roman"/>
      <family val="1"/>
    </font>
    <font>
      <vertAlign val="superscript"/>
      <sz val="7.5"/>
      <name val="汉仪报宋简"/>
      <family val="0"/>
    </font>
    <font>
      <sz val="11"/>
      <color theme="1"/>
      <name val="Calibri"/>
      <family val="0"/>
    </font>
    <font>
      <sz val="11"/>
      <color theme="0"/>
      <name val="Calibri"/>
      <family val="0"/>
    </font>
    <font>
      <sz val="12"/>
      <color rgb="FF000000"/>
      <name val="Times New Roman"/>
      <family val="1"/>
    </font>
    <font>
      <sz val="8"/>
      <color theme="1"/>
      <name val="Times New Roman"/>
      <family val="1"/>
    </font>
    <font>
      <sz val="8"/>
      <color theme="1"/>
      <name val="宋体"/>
      <family val="0"/>
    </font>
    <font>
      <b/>
      <sz val="8"/>
      <color rgb="FFFF0000"/>
      <name val="Times New Roman"/>
      <family val="1"/>
    </font>
    <font>
      <sz val="7.5"/>
      <color theme="1"/>
      <name val="Times New Roman"/>
      <family val="1"/>
    </font>
    <font>
      <b/>
      <sz val="8"/>
      <color theme="1"/>
      <name val="Times New Roman"/>
      <family val="1"/>
    </font>
    <font>
      <sz val="7"/>
      <color rgb="FF000000"/>
      <name val="汉仪楷体简"/>
      <family val="0"/>
    </font>
    <font>
      <sz val="7.5"/>
      <color rgb="FF000000"/>
      <name val="汉仪报宋简"/>
      <family val="0"/>
    </font>
    <font>
      <sz val="7.5"/>
      <color rgb="FF000000"/>
      <name val="宋体"/>
      <family val="0"/>
    </font>
    <font>
      <b/>
      <sz val="7.5"/>
      <color theme="1"/>
      <name val="Times New Roman"/>
      <family val="1"/>
    </font>
    <font>
      <sz val="8"/>
      <color rgb="FF000000"/>
      <name val="Times New Roman"/>
      <family val="1"/>
    </font>
    <font>
      <sz val="8"/>
      <color rgb="FFFF0000"/>
      <name val="Times New Roman"/>
      <family val="1"/>
    </font>
    <font>
      <sz val="8"/>
      <color theme="1"/>
      <name val="汉仪报宋简"/>
      <family val="0"/>
    </font>
    <font>
      <sz val="7"/>
      <color theme="1"/>
      <name val="汉仪报宋简"/>
      <family val="0"/>
    </font>
    <font>
      <sz val="8"/>
      <color rgb="FF000000"/>
      <name val="汉仪报宋简"/>
      <family val="0"/>
    </font>
  </fonts>
  <fills count="36">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
      <patternFill patternType="solid">
        <fgColor indexed="41"/>
        <bgColor indexed="64"/>
      </patternFill>
    </fill>
    <fill>
      <patternFill patternType="solid">
        <fgColor indexed="4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8"/>
      </top>
      <bottom/>
    </border>
    <border>
      <left style="thin">
        <color indexed="40"/>
      </left>
      <right style="thin">
        <color indexed="40"/>
      </right>
      <top style="thin">
        <color indexed="8"/>
      </top>
      <bottom>
        <color indexed="63"/>
      </bottom>
    </border>
    <border>
      <left style="thin">
        <color indexed="40"/>
      </left>
      <right/>
      <top style="thin">
        <color indexed="8"/>
      </top>
      <bottom/>
    </border>
    <border>
      <left style="thin">
        <color indexed="40"/>
      </left>
      <right style="thin">
        <color indexed="40"/>
      </right>
      <top>
        <color indexed="63"/>
      </top>
      <bottom>
        <color indexed="63"/>
      </bottom>
    </border>
    <border>
      <left style="thin">
        <color indexed="40"/>
      </left>
      <right/>
      <top/>
      <bottom/>
    </border>
    <border>
      <left/>
      <right>
        <color indexed="63"/>
      </right>
      <top>
        <color indexed="63"/>
      </top>
      <bottom style="thin">
        <color indexed="40"/>
      </bottom>
    </border>
    <border>
      <left style="thin">
        <color indexed="40"/>
      </left>
      <right style="thin">
        <color indexed="40"/>
      </right>
      <top>
        <color indexed="63"/>
      </top>
      <bottom style="thin">
        <color indexed="40"/>
      </bottom>
    </border>
    <border>
      <left style="thin">
        <color indexed="40"/>
      </left>
      <right>
        <color indexed="63"/>
      </right>
      <top/>
      <bottom style="thin">
        <color indexed="40"/>
      </bottom>
    </border>
    <border>
      <left/>
      <right/>
      <top style="thin">
        <color indexed="40"/>
      </top>
      <bottom/>
    </border>
    <border>
      <left/>
      <right/>
      <top style="thin">
        <color indexed="8"/>
      </top>
      <bottom style="thin">
        <color indexed="40"/>
      </bottom>
    </border>
    <border>
      <left/>
      <right/>
      <top/>
      <bottom style="thin">
        <color indexed="8"/>
      </bottom>
    </border>
    <border>
      <left/>
      <right style="thin">
        <color indexed="40"/>
      </right>
      <top>
        <color indexed="63"/>
      </top>
      <bottom>
        <color indexed="63"/>
      </bottom>
    </border>
    <border>
      <left>
        <color indexed="63"/>
      </left>
      <right>
        <color indexed="63"/>
      </right>
      <top>
        <color indexed="63"/>
      </top>
      <bottom style="thin"/>
    </border>
    <border>
      <left style="thin">
        <color indexed="40"/>
      </left>
      <right/>
      <top style="thin">
        <color indexed="8"/>
      </top>
      <bottom style="thin">
        <color indexed="40"/>
      </bottom>
    </border>
    <border>
      <left style="thin">
        <color indexed="40"/>
      </left>
      <right style="thin">
        <color indexed="40"/>
      </right>
      <top style="thin">
        <color indexed="40"/>
      </top>
      <bottom/>
    </border>
    <border>
      <left style="thin">
        <color indexed="40"/>
      </left>
      <right/>
      <top style="thin">
        <color indexed="40"/>
      </top>
      <bottom/>
    </border>
    <border>
      <left style="thin">
        <color indexed="44"/>
      </left>
      <right/>
      <top style="thin">
        <color indexed="8"/>
      </top>
      <bottom/>
    </border>
    <border>
      <left>
        <color indexed="44"/>
      </left>
      <right style="thin">
        <color indexed="40"/>
      </right>
      <top style="thin">
        <color indexed="8"/>
      </top>
      <bottom/>
    </border>
    <border>
      <left style="thin">
        <color indexed="44"/>
      </left>
      <right/>
      <top>
        <color indexed="63"/>
      </top>
      <bottom style="thin">
        <color indexed="40"/>
      </bottom>
    </border>
    <border>
      <left style="thin">
        <color indexed="40"/>
      </left>
      <right style="thin">
        <color indexed="40"/>
      </right>
      <top/>
      <bottom style="thin">
        <color indexed="44"/>
      </bottom>
    </border>
    <border>
      <left>
        <color indexed="63"/>
      </left>
      <right>
        <color indexed="63"/>
      </right>
      <top style="thin"/>
      <bottom>
        <color indexed="63"/>
      </bottom>
    </border>
    <border>
      <left>
        <color indexed="40"/>
      </left>
      <right style="thin">
        <color indexed="40"/>
      </right>
      <top style="thin">
        <color indexed="8"/>
      </top>
      <bottom style="thin">
        <color indexed="40"/>
      </bottom>
    </border>
    <border>
      <left style="thin">
        <color indexed="40"/>
      </left>
      <right style="thin"/>
      <top style="thin">
        <color indexed="8"/>
      </top>
      <bottom/>
    </border>
    <border>
      <left style="thin">
        <color indexed="40"/>
      </left>
      <right style="thin"/>
      <top/>
      <bottom/>
    </border>
    <border>
      <left/>
      <right style="thin">
        <color indexed="40"/>
      </right>
      <top>
        <color indexed="63"/>
      </top>
      <bottom style="thin">
        <color indexed="40"/>
      </bottom>
    </border>
    <border>
      <left style="thin">
        <color indexed="40"/>
      </left>
      <right>
        <color indexed="63"/>
      </right>
      <top/>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2" fillId="2" borderId="0" applyNumberFormat="0" applyBorder="0" applyAlignment="0" applyProtection="0"/>
    <xf numFmtId="0" fontId="9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2" fillId="4" borderId="0" applyNumberFormat="0" applyBorder="0" applyAlignment="0" applyProtection="0"/>
    <xf numFmtId="0" fontId="93" fillId="5" borderId="0" applyNumberFormat="0" applyBorder="0" applyAlignment="0" applyProtection="0"/>
    <xf numFmtId="43" fontId="0" fillId="0" borderId="0" applyFont="0" applyFill="0" applyBorder="0" applyAlignment="0" applyProtection="0"/>
    <xf numFmtId="0" fontId="113" fillId="6" borderId="0" applyNumberFormat="0" applyBorder="0" applyAlignment="0" applyProtection="0"/>
    <xf numFmtId="0" fontId="103"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2" fillId="0" borderId="0">
      <alignment/>
      <protection/>
    </xf>
    <xf numFmtId="0" fontId="98" fillId="0" borderId="0" applyNumberFormat="0" applyFill="0" applyBorder="0" applyAlignment="0" applyProtection="0"/>
    <xf numFmtId="0" fontId="0" fillId="7" borderId="2" applyNumberFormat="0" applyFont="0" applyAlignment="0" applyProtection="0"/>
    <xf numFmtId="0" fontId="113" fillId="8" borderId="0" applyNumberFormat="0" applyBorder="0" applyAlignment="0" applyProtection="0"/>
    <xf numFmtId="0" fontId="89" fillId="0" borderId="0" applyNumberFormat="0" applyFill="0" applyBorder="0" applyAlignment="0" applyProtection="0"/>
    <xf numFmtId="0" fontId="102" fillId="0" borderId="0" applyNumberFormat="0" applyFill="0" applyBorder="0" applyAlignment="0" applyProtection="0"/>
    <xf numFmtId="0" fontId="90" fillId="0" borderId="0" applyNumberFormat="0" applyFill="0" applyBorder="0" applyAlignment="0" applyProtection="0"/>
    <xf numFmtId="0" fontId="0" fillId="0" borderId="0">
      <alignment vertical="center"/>
      <protection/>
    </xf>
    <xf numFmtId="0" fontId="101" fillId="0" borderId="0" applyNumberFormat="0" applyFill="0" applyBorder="0" applyAlignment="0" applyProtection="0"/>
    <xf numFmtId="0" fontId="97" fillId="0" borderId="3" applyNumberFormat="0" applyFill="0" applyAlignment="0" applyProtection="0"/>
    <xf numFmtId="0" fontId="107" fillId="0" borderId="4" applyNumberFormat="0" applyFill="0" applyAlignment="0" applyProtection="0"/>
    <xf numFmtId="0" fontId="113" fillId="9" borderId="0" applyNumberFormat="0" applyBorder="0" applyAlignment="0" applyProtection="0"/>
    <xf numFmtId="0" fontId="89" fillId="0" borderId="5" applyNumberFormat="0" applyFill="0" applyAlignment="0" applyProtection="0"/>
    <xf numFmtId="0" fontId="113" fillId="10" borderId="0" applyNumberFormat="0" applyBorder="0" applyAlignment="0" applyProtection="0"/>
    <xf numFmtId="0" fontId="94" fillId="11" borderId="6" applyNumberFormat="0" applyAlignment="0" applyProtection="0"/>
    <xf numFmtId="0" fontId="96" fillId="11" borderId="1" applyNumberFormat="0" applyAlignment="0" applyProtection="0"/>
    <xf numFmtId="0" fontId="100" fillId="12" borderId="7" applyNumberFormat="0" applyAlignment="0" applyProtection="0"/>
    <xf numFmtId="0" fontId="112" fillId="13" borderId="0" applyNumberFormat="0" applyBorder="0" applyAlignment="0" applyProtection="0"/>
    <xf numFmtId="0" fontId="113" fillId="14" borderId="0" applyNumberFormat="0" applyBorder="0" applyAlignment="0" applyProtection="0"/>
    <xf numFmtId="0" fontId="106" fillId="0" borderId="8" applyNumberFormat="0" applyFill="0" applyAlignment="0" applyProtection="0"/>
    <xf numFmtId="0" fontId="99" fillId="0" borderId="9" applyNumberFormat="0" applyFill="0" applyAlignment="0" applyProtection="0"/>
    <xf numFmtId="0" fontId="105" fillId="15" borderId="0" applyNumberFormat="0" applyBorder="0" applyAlignment="0" applyProtection="0"/>
    <xf numFmtId="0" fontId="91" fillId="0" borderId="0">
      <alignment vertical="center"/>
      <protection/>
    </xf>
    <xf numFmtId="0" fontId="104" fillId="16" borderId="0" applyNumberFormat="0" applyBorder="0" applyAlignment="0" applyProtection="0"/>
    <xf numFmtId="0" fontId="112" fillId="17" borderId="0" applyNumberFormat="0" applyBorder="0" applyAlignment="0" applyProtection="0"/>
    <xf numFmtId="0" fontId="113" fillId="18" borderId="0" applyNumberFormat="0" applyBorder="0" applyAlignment="0" applyProtection="0"/>
    <xf numFmtId="0" fontId="112" fillId="19" borderId="0" applyNumberFormat="0" applyBorder="0" applyAlignment="0" applyProtection="0"/>
    <xf numFmtId="0" fontId="91" fillId="0" borderId="0">
      <alignment vertical="center"/>
      <protection/>
    </xf>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3" fillId="23" borderId="0" applyNumberFormat="0" applyBorder="0" applyAlignment="0" applyProtection="0"/>
    <xf numFmtId="0" fontId="0" fillId="0" borderId="0">
      <alignment vertical="center"/>
      <protection/>
    </xf>
    <xf numFmtId="0" fontId="113" fillId="24" borderId="0" applyNumberFormat="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0" fillId="0" borderId="0">
      <alignment vertical="center"/>
      <protection/>
    </xf>
    <xf numFmtId="0" fontId="113" fillId="27" borderId="0" applyNumberFormat="0" applyBorder="0" applyAlignment="0" applyProtection="0"/>
    <xf numFmtId="0" fontId="112" fillId="28" borderId="0" applyNumberFormat="0" applyBorder="0" applyAlignment="0" applyProtection="0"/>
    <xf numFmtId="0" fontId="113" fillId="29" borderId="0" applyNumberFormat="0" applyBorder="0" applyAlignment="0" applyProtection="0"/>
    <xf numFmtId="0" fontId="0" fillId="0" borderId="0">
      <alignment vertical="center"/>
      <protection/>
    </xf>
    <xf numFmtId="0" fontId="113" fillId="30" borderId="0" applyNumberFormat="0" applyBorder="0" applyAlignment="0" applyProtection="0"/>
    <xf numFmtId="0" fontId="91" fillId="0" borderId="0">
      <alignment vertical="center"/>
      <protection/>
    </xf>
    <xf numFmtId="0" fontId="112" fillId="31" borderId="0" applyNumberFormat="0" applyBorder="0" applyAlignment="0" applyProtection="0"/>
    <xf numFmtId="0" fontId="2" fillId="0" borderId="0">
      <alignment/>
      <protection/>
    </xf>
    <xf numFmtId="0" fontId="113" fillId="32" borderId="0" applyNumberFormat="0" applyBorder="0" applyAlignment="0" applyProtection="0"/>
    <xf numFmtId="0" fontId="9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08" fillId="0" borderId="0">
      <alignment/>
      <protection/>
    </xf>
    <xf numFmtId="0" fontId="2" fillId="0" borderId="0">
      <alignment/>
      <protection/>
    </xf>
    <xf numFmtId="0" fontId="91" fillId="0" borderId="0">
      <alignment vertical="center"/>
      <protection/>
    </xf>
    <xf numFmtId="0" fontId="2" fillId="0" borderId="0">
      <alignment/>
      <protection/>
    </xf>
    <xf numFmtId="0" fontId="91" fillId="0" borderId="0">
      <alignment vertical="center"/>
      <protection/>
    </xf>
  </cellStyleXfs>
  <cellXfs count="1026">
    <xf numFmtId="0" fontId="0" fillId="0" borderId="0" xfId="0" applyAlignment="1">
      <alignment vertical="center"/>
    </xf>
    <xf numFmtId="0" fontId="2" fillId="0" borderId="0" xfId="76" applyFont="1" applyAlignment="1">
      <alignment vertical="center"/>
      <protection/>
    </xf>
    <xf numFmtId="0" fontId="3" fillId="33" borderId="0" xfId="76" applyFont="1" applyFill="1" applyBorder="1" applyAlignment="1">
      <alignment horizontal="center" vertical="center"/>
      <protection/>
    </xf>
    <xf numFmtId="0" fontId="114" fillId="33" borderId="0" xfId="76" applyFont="1" applyFill="1" applyBorder="1" applyAlignment="1">
      <alignment horizontal="center" vertical="center"/>
      <protection/>
    </xf>
    <xf numFmtId="0" fontId="4" fillId="33" borderId="0" xfId="76" applyFont="1" applyFill="1" applyBorder="1" applyAlignment="1">
      <alignment horizontal="center" vertical="center"/>
      <protection/>
    </xf>
    <xf numFmtId="0" fontId="5" fillId="33" borderId="0" xfId="76" applyFont="1" applyFill="1" applyBorder="1" applyAlignment="1">
      <alignment horizontal="center" vertical="center"/>
      <protection/>
    </xf>
    <xf numFmtId="0" fontId="6" fillId="16" borderId="10" xfId="76" applyFont="1" applyFill="1" applyBorder="1" applyAlignment="1">
      <alignment horizontal="center" vertical="center"/>
      <protection/>
    </xf>
    <xf numFmtId="0" fontId="7" fillId="16" borderId="11" xfId="76" applyNumberFormat="1" applyFont="1" applyFill="1" applyBorder="1" applyAlignment="1">
      <alignment horizontal="center" vertical="center"/>
      <protection/>
    </xf>
    <xf numFmtId="0" fontId="6" fillId="16" borderId="12" xfId="76" applyFont="1" applyFill="1" applyBorder="1" applyAlignment="1">
      <alignment horizontal="center" vertical="center"/>
      <protection/>
    </xf>
    <xf numFmtId="0" fontId="6" fillId="16" borderId="11" xfId="76" applyFont="1" applyFill="1" applyBorder="1" applyAlignment="1">
      <alignment horizontal="center" vertical="center"/>
      <protection/>
    </xf>
    <xf numFmtId="0" fontId="6" fillId="16" borderId="0" xfId="76" applyFont="1" applyFill="1" applyBorder="1" applyAlignment="1">
      <alignment horizontal="center" vertical="center"/>
      <protection/>
    </xf>
    <xf numFmtId="0" fontId="7" fillId="16" borderId="13" xfId="76" applyNumberFormat="1" applyFont="1" applyFill="1" applyBorder="1" applyAlignment="1">
      <alignment horizontal="center" vertical="center"/>
      <protection/>
    </xf>
    <xf numFmtId="0" fontId="6" fillId="16" borderId="14" xfId="76" applyFont="1" applyFill="1" applyBorder="1" applyAlignment="1">
      <alignment horizontal="center" vertical="center"/>
      <protection/>
    </xf>
    <xf numFmtId="0" fontId="6" fillId="16" borderId="13" xfId="76" applyFont="1" applyFill="1" applyBorder="1" applyAlignment="1">
      <alignment horizontal="center" vertical="center"/>
      <protection/>
    </xf>
    <xf numFmtId="0" fontId="8" fillId="16" borderId="0" xfId="76" applyFont="1" applyFill="1" applyBorder="1" applyAlignment="1">
      <alignment horizontal="center" vertical="center" wrapText="1"/>
      <protection/>
    </xf>
    <xf numFmtId="0" fontId="7" fillId="16" borderId="0" xfId="76" applyFont="1" applyFill="1" applyBorder="1" applyAlignment="1">
      <alignment horizontal="center" vertical="center"/>
      <protection/>
    </xf>
    <xf numFmtId="0" fontId="6" fillId="16" borderId="15" xfId="76" applyFont="1" applyFill="1" applyBorder="1" applyAlignment="1">
      <alignment horizontal="center" vertical="center"/>
      <protection/>
    </xf>
    <xf numFmtId="0" fontId="7" fillId="16" borderId="16" xfId="76" applyNumberFormat="1" applyFont="1" applyFill="1" applyBorder="1" applyAlignment="1">
      <alignment horizontal="center" vertical="center"/>
      <protection/>
    </xf>
    <xf numFmtId="0" fontId="6" fillId="16" borderId="17" xfId="76" applyFont="1" applyFill="1" applyBorder="1" applyAlignment="1">
      <alignment horizontal="center" vertical="center"/>
      <protection/>
    </xf>
    <xf numFmtId="0" fontId="6" fillId="16" borderId="16" xfId="76" applyFont="1" applyFill="1" applyBorder="1" applyAlignment="1">
      <alignment horizontal="center" vertical="center"/>
      <protection/>
    </xf>
    <xf numFmtId="49" fontId="9" fillId="16" borderId="18" xfId="76" applyNumberFormat="1" applyFont="1" applyFill="1" applyBorder="1" applyAlignment="1">
      <alignment horizontal="left" vertical="center"/>
      <protection/>
    </xf>
    <xf numFmtId="49" fontId="10" fillId="34" borderId="18" xfId="76" applyNumberFormat="1" applyFont="1" applyFill="1" applyBorder="1" applyAlignment="1">
      <alignment horizontal="left" vertical="center"/>
      <protection/>
    </xf>
    <xf numFmtId="0" fontId="10" fillId="33" borderId="18" xfId="76" applyFont="1" applyFill="1" applyBorder="1" applyAlignment="1">
      <alignment horizontal="right" vertical="center"/>
      <protection/>
    </xf>
    <xf numFmtId="49" fontId="9" fillId="16" borderId="0" xfId="76" applyNumberFormat="1" applyFont="1" applyFill="1" applyBorder="1" applyAlignment="1">
      <alignment horizontal="left" vertical="center" wrapText="1"/>
      <protection/>
    </xf>
    <xf numFmtId="49" fontId="11" fillId="34" borderId="0" xfId="76" applyNumberFormat="1" applyFont="1" applyFill="1" applyBorder="1" applyAlignment="1">
      <alignment horizontal="left" vertical="center" wrapText="1"/>
      <protection/>
    </xf>
    <xf numFmtId="0" fontId="10" fillId="33" borderId="0" xfId="76" applyFont="1" applyFill="1" applyBorder="1" applyAlignment="1">
      <alignment horizontal="center" vertical="center"/>
      <protection/>
    </xf>
    <xf numFmtId="0" fontId="10" fillId="33" borderId="0" xfId="76" applyFont="1" applyFill="1" applyBorder="1" applyAlignment="1">
      <alignment horizontal="center" vertical="center" wrapText="1"/>
      <protection/>
    </xf>
    <xf numFmtId="0" fontId="10" fillId="33" borderId="0" xfId="76" applyFont="1" applyFill="1" applyBorder="1" applyAlignment="1">
      <alignment horizontal="right" vertical="center"/>
      <protection/>
    </xf>
    <xf numFmtId="176" fontId="10" fillId="33" borderId="0" xfId="76" applyNumberFormat="1" applyFont="1" applyFill="1" applyBorder="1" applyAlignment="1">
      <alignment horizontal="right" vertical="center"/>
      <protection/>
    </xf>
    <xf numFmtId="177" fontId="2" fillId="0" borderId="0" xfId="76" applyNumberFormat="1" applyFont="1" applyAlignment="1">
      <alignment vertical="center"/>
      <protection/>
    </xf>
    <xf numFmtId="49" fontId="9" fillId="16" borderId="0" xfId="76" applyNumberFormat="1" applyFont="1" applyFill="1" applyBorder="1" applyAlignment="1">
      <alignment horizontal="left" vertical="center"/>
      <protection/>
    </xf>
    <xf numFmtId="49" fontId="9" fillId="16" borderId="0" xfId="76" applyNumberFormat="1" applyFont="1" applyFill="1" applyBorder="1" applyAlignment="1">
      <alignment horizontal="center" vertical="center"/>
      <protection/>
    </xf>
    <xf numFmtId="49" fontId="10" fillId="34" borderId="0" xfId="76" applyNumberFormat="1" applyFont="1" applyFill="1" applyBorder="1" applyAlignment="1">
      <alignment horizontal="left" vertical="center" wrapText="1"/>
      <protection/>
    </xf>
    <xf numFmtId="49" fontId="12" fillId="34" borderId="0" xfId="76" applyNumberFormat="1" applyFont="1" applyFill="1" applyBorder="1" applyAlignment="1">
      <alignment horizontal="left" vertical="center" wrapText="1"/>
      <protection/>
    </xf>
    <xf numFmtId="0" fontId="115" fillId="33" borderId="0" xfId="76" applyFont="1" applyFill="1" applyBorder="1" applyAlignment="1">
      <alignment horizontal="right" vertical="center"/>
      <protection/>
    </xf>
    <xf numFmtId="176" fontId="115" fillId="33" borderId="0" xfId="76" applyNumberFormat="1" applyFont="1" applyFill="1" applyBorder="1" applyAlignment="1">
      <alignment horizontal="right" vertical="center"/>
      <protection/>
    </xf>
    <xf numFmtId="0" fontId="13" fillId="33" borderId="0" xfId="76" applyFont="1" applyFill="1" applyBorder="1" applyAlignment="1">
      <alignment horizontal="center" vertical="center"/>
      <protection/>
    </xf>
    <xf numFmtId="0" fontId="11" fillId="33" borderId="0" xfId="76" applyFont="1" applyFill="1" applyBorder="1" applyAlignment="1">
      <alignment horizontal="center" vertical="center" wrapText="1"/>
      <protection/>
    </xf>
    <xf numFmtId="49" fontId="14" fillId="34" borderId="0" xfId="76" applyNumberFormat="1" applyFont="1" applyFill="1" applyBorder="1" applyAlignment="1">
      <alignment horizontal="left" vertical="center" wrapText="1"/>
      <protection/>
    </xf>
    <xf numFmtId="49" fontId="10" fillId="34" borderId="0" xfId="76" applyNumberFormat="1" applyFont="1" applyFill="1" applyBorder="1" applyAlignment="1">
      <alignment horizontal="left" vertical="center"/>
      <protection/>
    </xf>
    <xf numFmtId="177" fontId="10" fillId="33" borderId="0" xfId="76" applyNumberFormat="1" applyFont="1" applyFill="1" applyBorder="1" applyAlignment="1">
      <alignment horizontal="right" vertical="center"/>
      <protection/>
    </xf>
    <xf numFmtId="0" fontId="2" fillId="0" borderId="0" xfId="76" applyFont="1" applyBorder="1" applyAlignment="1">
      <alignment horizontal="center" vertical="center"/>
      <protection/>
    </xf>
    <xf numFmtId="0" fontId="2" fillId="0" borderId="0" xfId="76" applyFont="1" applyBorder="1" applyAlignment="1">
      <alignment vertical="center"/>
      <protection/>
    </xf>
    <xf numFmtId="176" fontId="2" fillId="0" borderId="0" xfId="76" applyNumberFormat="1" applyFont="1" applyAlignment="1">
      <alignment vertical="center"/>
      <protection/>
    </xf>
    <xf numFmtId="0" fontId="15" fillId="33" borderId="0" xfId="76" applyFont="1" applyFill="1" applyBorder="1" applyAlignment="1">
      <alignment horizontal="center" vertical="center"/>
      <protection/>
    </xf>
    <xf numFmtId="0" fontId="7" fillId="16" borderId="12" xfId="76" applyNumberFormat="1" applyFont="1" applyFill="1" applyBorder="1" applyAlignment="1">
      <alignment horizontal="center" vertical="center"/>
      <protection/>
    </xf>
    <xf numFmtId="0" fontId="7" fillId="16" borderId="14" xfId="76" applyFont="1" applyFill="1" applyBorder="1" applyAlignment="1">
      <alignment horizontal="center" vertical="center"/>
      <protection/>
    </xf>
    <xf numFmtId="0" fontId="7" fillId="16" borderId="13" xfId="76" applyFont="1" applyFill="1" applyBorder="1" applyAlignment="1">
      <alignment horizontal="center" vertical="center"/>
      <protection/>
    </xf>
    <xf numFmtId="0" fontId="7" fillId="16" borderId="0" xfId="76" applyFont="1" applyFill="1" applyBorder="1" applyAlignment="1">
      <alignment horizontal="center" vertical="center" wrapText="1"/>
      <protection/>
    </xf>
    <xf numFmtId="1" fontId="10" fillId="33" borderId="0" xfId="76" applyNumberFormat="1" applyFont="1" applyFill="1" applyBorder="1" applyAlignment="1">
      <alignment horizontal="right" vertical="center"/>
      <protection/>
    </xf>
    <xf numFmtId="0" fontId="2" fillId="35" borderId="0" xfId="76" applyFont="1" applyFill="1" applyAlignment="1">
      <alignment vertical="center"/>
      <protection/>
    </xf>
    <xf numFmtId="49" fontId="9" fillId="16" borderId="0" xfId="76" applyNumberFormat="1" applyFont="1" applyFill="1" applyBorder="1" applyAlignment="1">
      <alignment horizontal="left" vertical="center"/>
      <protection/>
    </xf>
    <xf numFmtId="49" fontId="10" fillId="34" borderId="0" xfId="76" applyNumberFormat="1" applyFont="1" applyFill="1" applyBorder="1" applyAlignment="1">
      <alignment horizontal="left" vertical="center"/>
      <protection/>
    </xf>
    <xf numFmtId="1" fontId="10" fillId="33" borderId="0" xfId="76" applyNumberFormat="1" applyFont="1" applyFill="1" applyBorder="1" applyAlignment="1">
      <alignment horizontal="right" vertical="center"/>
      <protection/>
    </xf>
    <xf numFmtId="176" fontId="10" fillId="33" borderId="0" xfId="76" applyNumberFormat="1" applyFont="1" applyFill="1" applyBorder="1" applyAlignment="1">
      <alignment horizontal="right" vertical="center"/>
      <protection/>
    </xf>
    <xf numFmtId="176" fontId="116" fillId="33" borderId="0" xfId="76" applyNumberFormat="1" applyFont="1" applyFill="1" applyBorder="1" applyAlignment="1">
      <alignment horizontal="right" vertical="center"/>
      <protection/>
    </xf>
    <xf numFmtId="178" fontId="10" fillId="33" borderId="0" xfId="76" applyNumberFormat="1" applyFont="1" applyFill="1" applyBorder="1" applyAlignment="1">
      <alignment horizontal="right" vertical="center"/>
      <protection/>
    </xf>
    <xf numFmtId="0" fontId="17" fillId="11" borderId="0" xfId="75" applyFont="1" applyFill="1" applyBorder="1" applyAlignment="1">
      <alignment vertical="top"/>
      <protection/>
    </xf>
    <xf numFmtId="0" fontId="0" fillId="11" borderId="0" xfId="0" applyFill="1" applyAlignment="1">
      <alignment vertical="center"/>
    </xf>
    <xf numFmtId="0" fontId="2" fillId="0" borderId="0" xfId="76" applyFont="1" applyAlignment="1">
      <alignment horizontal="center" vertical="center"/>
      <protection/>
    </xf>
    <xf numFmtId="0" fontId="18" fillId="33" borderId="0" xfId="76" applyFont="1" applyFill="1" applyBorder="1" applyAlignment="1">
      <alignment horizontal="center" vertical="center"/>
      <protection/>
    </xf>
    <xf numFmtId="0" fontId="19" fillId="33" borderId="0" xfId="76" applyFont="1" applyFill="1" applyBorder="1" applyAlignment="1">
      <alignment horizontal="center" vertical="center"/>
      <protection/>
    </xf>
    <xf numFmtId="0" fontId="7" fillId="16" borderId="19" xfId="76" applyFont="1" applyFill="1" applyBorder="1" applyAlignment="1">
      <alignment horizontal="center" vertical="center"/>
      <protection/>
    </xf>
    <xf numFmtId="0" fontId="12" fillId="16" borderId="14" xfId="76" applyFont="1" applyFill="1" applyBorder="1" applyAlignment="1">
      <alignment horizontal="center" vertical="center" shrinkToFit="1"/>
      <protection/>
    </xf>
    <xf numFmtId="0" fontId="12" fillId="16" borderId="0" xfId="76" applyFont="1" applyFill="1" applyBorder="1" applyAlignment="1">
      <alignment horizontal="center" vertical="center" shrinkToFit="1"/>
      <protection/>
    </xf>
    <xf numFmtId="49" fontId="9" fillId="16" borderId="18" xfId="76" applyNumberFormat="1" applyFont="1" applyFill="1" applyBorder="1" applyAlignment="1">
      <alignment horizontal="center" vertical="center"/>
      <protection/>
    </xf>
    <xf numFmtId="0" fontId="9" fillId="16" borderId="0" xfId="76" applyNumberFormat="1" applyFont="1" applyFill="1" applyBorder="1" applyAlignment="1">
      <alignment horizontal="center" vertical="center"/>
      <protection/>
    </xf>
    <xf numFmtId="2" fontId="2" fillId="0" borderId="0" xfId="76" applyNumberFormat="1" applyFont="1" applyAlignment="1">
      <alignment vertical="center"/>
      <protection/>
    </xf>
    <xf numFmtId="49" fontId="9" fillId="16" borderId="20" xfId="76" applyNumberFormat="1" applyFont="1" applyFill="1" applyBorder="1" applyAlignment="1">
      <alignment horizontal="center" vertical="center"/>
      <protection/>
    </xf>
    <xf numFmtId="178" fontId="10" fillId="33" borderId="20" xfId="76" applyNumberFormat="1" applyFont="1" applyFill="1" applyBorder="1" applyAlignment="1">
      <alignment horizontal="right" vertical="center"/>
      <protection/>
    </xf>
    <xf numFmtId="0" fontId="10" fillId="33" borderId="20" xfId="76" applyFont="1" applyFill="1" applyBorder="1" applyAlignment="1">
      <alignment horizontal="right" vertical="center"/>
      <protection/>
    </xf>
    <xf numFmtId="0" fontId="8" fillId="16" borderId="21" xfId="76" applyFont="1" applyFill="1" applyBorder="1" applyAlignment="1">
      <alignment horizontal="center" vertical="center"/>
      <protection/>
    </xf>
    <xf numFmtId="0" fontId="20" fillId="11" borderId="0" xfId="75" applyFont="1" applyFill="1" applyBorder="1" applyAlignment="1">
      <alignment vertical="top"/>
      <protection/>
    </xf>
    <xf numFmtId="0" fontId="10" fillId="33" borderId="0" xfId="76" applyFont="1" applyFill="1" applyBorder="1" applyAlignment="1">
      <alignment horizontal="left" vertical="center"/>
      <protection/>
    </xf>
    <xf numFmtId="0" fontId="6" fillId="16" borderId="12" xfId="76" applyFont="1" applyFill="1" applyBorder="1" applyAlignment="1">
      <alignment horizontal="center" vertical="center" wrapText="1"/>
      <protection/>
    </xf>
    <xf numFmtId="176" fontId="13" fillId="33" borderId="0" xfId="76" applyNumberFormat="1" applyFont="1" applyFill="1" applyBorder="1" applyAlignment="1">
      <alignment horizontal="right" vertical="center"/>
      <protection/>
    </xf>
    <xf numFmtId="49" fontId="12" fillId="34" borderId="0" xfId="76" applyNumberFormat="1" applyFont="1" applyFill="1" applyBorder="1" applyAlignment="1">
      <alignment horizontal="left" vertical="center"/>
      <protection/>
    </xf>
    <xf numFmtId="0" fontId="12" fillId="33" borderId="0" xfId="76" applyFont="1" applyFill="1" applyBorder="1" applyAlignment="1">
      <alignment horizontal="center" vertical="center"/>
      <protection/>
    </xf>
    <xf numFmtId="0" fontId="12" fillId="33" borderId="0" xfId="76" applyFont="1" applyFill="1" applyBorder="1" applyAlignment="1">
      <alignment horizontal="right" vertical="center"/>
      <protection/>
    </xf>
    <xf numFmtId="0" fontId="12" fillId="33" borderId="0" xfId="76" applyFont="1" applyFill="1" applyBorder="1" applyAlignment="1">
      <alignment horizontal="center" vertical="center" wrapText="1" shrinkToFit="1"/>
      <protection/>
    </xf>
    <xf numFmtId="49" fontId="9" fillId="16" borderId="22" xfId="76" applyNumberFormat="1" applyFont="1" applyFill="1" applyBorder="1" applyAlignment="1">
      <alignment horizontal="left" vertical="center"/>
      <protection/>
    </xf>
    <xf numFmtId="49" fontId="12" fillId="34" borderId="22" xfId="76" applyNumberFormat="1" applyFont="1" applyFill="1" applyBorder="1" applyAlignment="1">
      <alignment horizontal="left" vertical="center" wrapText="1"/>
      <protection/>
    </xf>
    <xf numFmtId="0" fontId="12" fillId="33" borderId="22" xfId="76" applyFont="1" applyFill="1" applyBorder="1" applyAlignment="1">
      <alignment horizontal="center" vertical="center"/>
      <protection/>
    </xf>
    <xf numFmtId="0" fontId="12" fillId="33" borderId="22" xfId="76" applyFont="1" applyFill="1" applyBorder="1" applyAlignment="1">
      <alignment horizontal="center" vertical="center" wrapText="1" shrinkToFit="1"/>
      <protection/>
    </xf>
    <xf numFmtId="0" fontId="12" fillId="33" borderId="22" xfId="76" applyFont="1" applyFill="1" applyBorder="1" applyAlignment="1">
      <alignment horizontal="right" vertical="center"/>
      <protection/>
    </xf>
    <xf numFmtId="176" fontId="10" fillId="33" borderId="22" xfId="76" applyNumberFormat="1" applyFont="1" applyFill="1" applyBorder="1" applyAlignment="1">
      <alignment horizontal="right" vertical="center"/>
      <protection/>
    </xf>
    <xf numFmtId="0" fontId="21" fillId="11" borderId="0" xfId="76" applyFont="1" applyFill="1" applyAlignment="1">
      <alignment vertical="center"/>
      <protection/>
    </xf>
    <xf numFmtId="0" fontId="22" fillId="11" borderId="0" xfId="76" applyFont="1" applyFill="1" applyAlignment="1">
      <alignment vertical="center"/>
      <protection/>
    </xf>
    <xf numFmtId="0" fontId="7" fillId="16" borderId="11" xfId="76" applyFont="1" applyFill="1" applyBorder="1" applyAlignment="1">
      <alignment horizontal="center" vertical="center"/>
      <protection/>
    </xf>
    <xf numFmtId="0" fontId="7" fillId="16" borderId="16" xfId="76" applyFont="1" applyFill="1" applyBorder="1" applyAlignment="1">
      <alignment horizontal="center" vertical="center"/>
      <protection/>
    </xf>
    <xf numFmtId="0" fontId="23" fillId="33" borderId="0" xfId="76" applyFont="1" applyFill="1" applyBorder="1" applyAlignment="1">
      <alignment horizontal="center" vertical="center"/>
      <protection/>
    </xf>
    <xf numFmtId="0" fontId="23" fillId="33" borderId="0" xfId="76" applyFont="1" applyFill="1" applyBorder="1" applyAlignment="1">
      <alignment horizontal="right" vertical="center"/>
      <protection/>
    </xf>
    <xf numFmtId="177" fontId="24" fillId="33" borderId="0" xfId="76" applyNumberFormat="1" applyFont="1" applyFill="1" applyBorder="1" applyAlignment="1">
      <alignment horizontal="right" vertical="center"/>
      <protection/>
    </xf>
    <xf numFmtId="179" fontId="2" fillId="0" borderId="0" xfId="76" applyNumberFormat="1" applyFont="1" applyAlignment="1">
      <alignment vertical="center"/>
      <protection/>
    </xf>
    <xf numFmtId="1" fontId="23" fillId="33" borderId="0" xfId="54" applyNumberFormat="1" applyFont="1" applyFill="1" applyBorder="1" applyAlignment="1">
      <alignment horizontal="right" vertical="center"/>
      <protection/>
    </xf>
    <xf numFmtId="177" fontId="23" fillId="33" borderId="0" xfId="76" applyNumberFormat="1" applyFont="1" applyFill="1" applyBorder="1" applyAlignment="1">
      <alignment horizontal="right" vertical="center"/>
      <protection/>
    </xf>
    <xf numFmtId="0" fontId="2" fillId="0" borderId="0" xfId="76" applyFont="1" applyFill="1" applyAlignment="1">
      <alignment vertical="center"/>
      <protection/>
    </xf>
    <xf numFmtId="177" fontId="2" fillId="0" borderId="0" xfId="76" applyNumberFormat="1" applyFont="1" applyFill="1" applyAlignment="1">
      <alignment vertical="center"/>
      <protection/>
    </xf>
    <xf numFmtId="0" fontId="23" fillId="33" borderId="0" xfId="69" applyNumberFormat="1" applyFont="1" applyFill="1" applyBorder="1" applyAlignment="1">
      <alignment horizontal="right" vertical="center"/>
      <protection/>
    </xf>
    <xf numFmtId="0" fontId="23" fillId="33" borderId="0" xfId="69" applyFont="1" applyFill="1" applyBorder="1" applyAlignment="1">
      <alignment horizontal="right" vertical="center"/>
      <protection/>
    </xf>
    <xf numFmtId="177" fontId="13" fillId="33" borderId="0" xfId="76" applyNumberFormat="1" applyFont="1" applyFill="1" applyBorder="1" applyAlignment="1">
      <alignment horizontal="right" vertical="center" wrapText="1"/>
      <protection/>
    </xf>
    <xf numFmtId="177" fontId="13" fillId="33" borderId="0" xfId="76" applyNumberFormat="1" applyFont="1" applyFill="1" applyBorder="1" applyAlignment="1">
      <alignment horizontal="center" vertical="center"/>
      <protection/>
    </xf>
    <xf numFmtId="49" fontId="10" fillId="34" borderId="22" xfId="76" applyNumberFormat="1" applyFont="1" applyFill="1" applyBorder="1" applyAlignment="1">
      <alignment horizontal="left" vertical="center" wrapText="1"/>
      <protection/>
    </xf>
    <xf numFmtId="0" fontId="10" fillId="33" borderId="22" xfId="76" applyFont="1" applyFill="1" applyBorder="1" applyAlignment="1">
      <alignment horizontal="center" vertical="center"/>
      <protection/>
    </xf>
    <xf numFmtId="0" fontId="23" fillId="33" borderId="22" xfId="76" applyFont="1" applyFill="1" applyBorder="1" applyAlignment="1">
      <alignment horizontal="center" vertical="center"/>
      <protection/>
    </xf>
    <xf numFmtId="0" fontId="23" fillId="33" borderId="22" xfId="76" applyFont="1" applyFill="1" applyBorder="1" applyAlignment="1">
      <alignment horizontal="right" vertical="center"/>
      <protection/>
    </xf>
    <xf numFmtId="177" fontId="23" fillId="33" borderId="22" xfId="76" applyNumberFormat="1" applyFont="1" applyFill="1" applyBorder="1" applyAlignment="1">
      <alignment horizontal="right" vertical="center"/>
      <protection/>
    </xf>
    <xf numFmtId="0" fontId="13" fillId="0" borderId="0" xfId="76" applyFont="1" applyAlignment="1">
      <alignment vertical="center"/>
      <protection/>
    </xf>
    <xf numFmtId="0" fontId="13" fillId="33" borderId="0" xfId="76" applyFont="1" applyFill="1" applyBorder="1" applyAlignment="1">
      <alignment horizontal="left" vertical="center"/>
      <protection/>
    </xf>
    <xf numFmtId="49" fontId="6" fillId="16" borderId="0" xfId="76" applyNumberFormat="1" applyFont="1" applyFill="1" applyBorder="1" applyAlignment="1">
      <alignment horizontal="left" vertical="center"/>
      <protection/>
    </xf>
    <xf numFmtId="49" fontId="25" fillId="34" borderId="0" xfId="76" applyNumberFormat="1" applyFont="1" applyFill="1" applyBorder="1" applyAlignment="1">
      <alignment horizontal="left" vertical="center"/>
      <protection/>
    </xf>
    <xf numFmtId="0" fontId="8" fillId="33" borderId="0" xfId="76" applyFont="1" applyFill="1" applyBorder="1" applyAlignment="1">
      <alignment horizontal="center" vertical="center"/>
      <protection/>
    </xf>
    <xf numFmtId="0" fontId="7" fillId="33" borderId="0" xfId="76" applyFont="1" applyFill="1" applyBorder="1" applyAlignment="1">
      <alignment horizontal="left" vertical="center"/>
      <protection/>
    </xf>
    <xf numFmtId="179" fontId="7" fillId="33" borderId="0" xfId="76" applyNumberFormat="1" applyFont="1" applyFill="1" applyBorder="1" applyAlignment="1">
      <alignment horizontal="right" vertical="center"/>
      <protection/>
    </xf>
    <xf numFmtId="176" fontId="7" fillId="33" borderId="0" xfId="76" applyNumberFormat="1" applyFont="1" applyFill="1" applyBorder="1" applyAlignment="1">
      <alignment horizontal="right" vertical="center"/>
      <protection/>
    </xf>
    <xf numFmtId="179" fontId="10" fillId="33" borderId="0" xfId="76" applyNumberFormat="1" applyFont="1" applyFill="1" applyBorder="1" applyAlignment="1">
      <alignment horizontal="right" vertical="center"/>
      <protection/>
    </xf>
    <xf numFmtId="49" fontId="9" fillId="16" borderId="20" xfId="76" applyNumberFormat="1" applyFont="1" applyFill="1" applyBorder="1" applyAlignment="1">
      <alignment horizontal="left" vertical="center"/>
      <protection/>
    </xf>
    <xf numFmtId="49" fontId="10" fillId="34" borderId="20" xfId="76" applyNumberFormat="1" applyFont="1" applyFill="1" applyBorder="1" applyAlignment="1">
      <alignment horizontal="left" vertical="center"/>
      <protection/>
    </xf>
    <xf numFmtId="177" fontId="10" fillId="33" borderId="20" xfId="76" applyNumberFormat="1" applyFont="1" applyFill="1" applyBorder="1" applyAlignment="1">
      <alignment horizontal="right" vertical="center"/>
      <protection/>
    </xf>
    <xf numFmtId="0" fontId="26" fillId="11" borderId="0" xfId="76" applyFont="1" applyFill="1" applyAlignment="1">
      <alignment horizontal="left" vertical="center"/>
      <protection/>
    </xf>
    <xf numFmtId="0" fontId="9" fillId="33" borderId="0" xfId="76" applyFont="1" applyFill="1" applyBorder="1" applyAlignment="1">
      <alignment horizontal="left" vertical="center"/>
      <protection/>
    </xf>
    <xf numFmtId="0" fontId="9" fillId="16" borderId="0" xfId="76" applyFont="1" applyFill="1" applyBorder="1" applyAlignment="1">
      <alignment horizontal="center" vertical="center"/>
      <protection/>
    </xf>
    <xf numFmtId="0" fontId="10" fillId="16" borderId="0" xfId="76" applyFont="1" applyFill="1" applyBorder="1" applyAlignment="1">
      <alignment horizontal="center" vertical="center"/>
      <protection/>
    </xf>
    <xf numFmtId="49" fontId="27" fillId="16" borderId="0" xfId="76" applyNumberFormat="1" applyFont="1" applyFill="1" applyBorder="1" applyAlignment="1">
      <alignment horizontal="left" vertical="center"/>
      <protection/>
    </xf>
    <xf numFmtId="49" fontId="28" fillId="16" borderId="0" xfId="76" applyNumberFormat="1" applyFont="1" applyFill="1" applyBorder="1" applyAlignment="1">
      <alignment horizontal="left" vertical="center"/>
      <protection/>
    </xf>
    <xf numFmtId="49" fontId="29" fillId="34" borderId="0" xfId="76" applyNumberFormat="1" applyFont="1" applyFill="1" applyBorder="1" applyAlignment="1">
      <alignment horizontal="left" vertical="center"/>
      <protection/>
    </xf>
    <xf numFmtId="49" fontId="11" fillId="34" borderId="0" xfId="76" applyNumberFormat="1" applyFont="1" applyFill="1" applyBorder="1" applyAlignment="1">
      <alignment horizontal="left" vertical="center"/>
      <protection/>
    </xf>
    <xf numFmtId="49" fontId="30" fillId="16" borderId="0" xfId="76" applyNumberFormat="1" applyFont="1" applyFill="1" applyBorder="1" applyAlignment="1">
      <alignment horizontal="left" vertical="center"/>
      <protection/>
    </xf>
    <xf numFmtId="49" fontId="31" fillId="34" borderId="0" xfId="76" applyNumberFormat="1" applyFont="1" applyFill="1" applyBorder="1" applyAlignment="1">
      <alignment horizontal="left" vertical="center" wrapText="1" shrinkToFit="1"/>
      <protection/>
    </xf>
    <xf numFmtId="49" fontId="32" fillId="16" borderId="0" xfId="76" applyNumberFormat="1" applyFont="1" applyFill="1" applyBorder="1" applyAlignment="1">
      <alignment horizontal="left" vertical="center" wrapText="1"/>
      <protection/>
    </xf>
    <xf numFmtId="49" fontId="29" fillId="34" borderId="0" xfId="76" applyNumberFormat="1" applyFont="1" applyFill="1" applyBorder="1" applyAlignment="1">
      <alignment horizontal="left" vertical="center" wrapText="1"/>
      <protection/>
    </xf>
    <xf numFmtId="2" fontId="10" fillId="33" borderId="0" xfId="76" applyNumberFormat="1" applyFont="1" applyFill="1" applyBorder="1" applyAlignment="1">
      <alignment horizontal="right" vertical="center"/>
      <protection/>
    </xf>
    <xf numFmtId="49" fontId="21" fillId="11" borderId="0" xfId="76" applyNumberFormat="1" applyFont="1" applyFill="1" applyAlignment="1">
      <alignment horizontal="left" vertical="center"/>
      <protection/>
    </xf>
    <xf numFmtId="0" fontId="10" fillId="11" borderId="0" xfId="76" applyFont="1" applyFill="1" applyAlignment="1">
      <alignment horizontal="right" vertical="center"/>
      <protection/>
    </xf>
    <xf numFmtId="177" fontId="10" fillId="11" borderId="0" xfId="76" applyNumberFormat="1" applyFont="1" applyFill="1" applyAlignment="1">
      <alignment horizontal="right" vertical="center"/>
      <protection/>
    </xf>
    <xf numFmtId="0" fontId="10" fillId="16" borderId="0" xfId="76" applyNumberFormat="1" applyFont="1" applyFill="1" applyBorder="1" applyAlignment="1">
      <alignment horizontal="center" vertical="center"/>
      <protection/>
    </xf>
    <xf numFmtId="0" fontId="9" fillId="16" borderId="0" xfId="76" applyFont="1" applyFill="1" applyBorder="1" applyAlignment="1">
      <alignment horizontal="center" vertical="center" wrapText="1"/>
      <protection/>
    </xf>
    <xf numFmtId="49" fontId="33" fillId="16" borderId="0" xfId="76" applyNumberFormat="1" applyFont="1" applyFill="1" applyBorder="1" applyAlignment="1">
      <alignment horizontal="left" vertical="center"/>
      <protection/>
    </xf>
    <xf numFmtId="49" fontId="34" fillId="34" borderId="0" xfId="76" applyNumberFormat="1" applyFont="1" applyFill="1" applyBorder="1" applyAlignment="1">
      <alignment horizontal="left" vertical="center" wrapText="1"/>
      <protection/>
    </xf>
    <xf numFmtId="0" fontId="7" fillId="33" borderId="0" xfId="76" applyFont="1" applyFill="1" applyBorder="1" applyAlignment="1">
      <alignment horizontal="center" vertical="center" wrapText="1"/>
      <protection/>
    </xf>
    <xf numFmtId="0" fontId="7" fillId="33" borderId="0" xfId="76" applyFont="1" applyFill="1" applyBorder="1" applyAlignment="1">
      <alignment horizontal="right" vertical="center"/>
      <protection/>
    </xf>
    <xf numFmtId="177" fontId="7" fillId="33" borderId="0" xfId="76" applyNumberFormat="1" applyFont="1" applyFill="1" applyBorder="1" applyAlignment="1">
      <alignment horizontal="right" vertical="center"/>
      <protection/>
    </xf>
    <xf numFmtId="49" fontId="14" fillId="34" borderId="0" xfId="76" applyNumberFormat="1" applyFont="1" applyFill="1" applyBorder="1" applyAlignment="1">
      <alignment horizontal="left" vertical="center"/>
      <protection/>
    </xf>
    <xf numFmtId="49" fontId="7" fillId="34" borderId="0" xfId="76" applyNumberFormat="1" applyFont="1" applyFill="1" applyBorder="1" applyAlignment="1">
      <alignment horizontal="left" vertical="center"/>
      <protection/>
    </xf>
    <xf numFmtId="0" fontId="8" fillId="33" borderId="0" xfId="76" applyNumberFormat="1" applyFont="1" applyFill="1" applyBorder="1" applyAlignment="1">
      <alignment horizontal="right" vertical="center"/>
      <protection/>
    </xf>
    <xf numFmtId="177" fontId="8" fillId="33" borderId="0" xfId="76" applyNumberFormat="1" applyFont="1" applyFill="1" applyBorder="1" applyAlignment="1">
      <alignment horizontal="right" vertical="center"/>
      <protection/>
    </xf>
    <xf numFmtId="0" fontId="10" fillId="33" borderId="0" xfId="76" applyNumberFormat="1" applyFont="1" applyFill="1" applyBorder="1" applyAlignment="1">
      <alignment horizontal="right" vertical="center"/>
      <protection/>
    </xf>
    <xf numFmtId="177" fontId="13" fillId="33" borderId="0" xfId="76" applyNumberFormat="1" applyFont="1" applyFill="1" applyBorder="1" applyAlignment="1">
      <alignment horizontal="right" vertical="center"/>
      <protection/>
    </xf>
    <xf numFmtId="49" fontId="10" fillId="34" borderId="22" xfId="76" applyNumberFormat="1" applyFont="1" applyFill="1" applyBorder="1" applyAlignment="1">
      <alignment horizontal="left" vertical="center"/>
      <protection/>
    </xf>
    <xf numFmtId="0" fontId="10" fillId="33" borderId="22" xfId="76" applyFont="1" applyFill="1" applyBorder="1" applyAlignment="1">
      <alignment horizontal="right" vertical="center"/>
      <protection/>
    </xf>
    <xf numFmtId="177" fontId="10" fillId="33" borderId="22" xfId="76" applyNumberFormat="1" applyFont="1" applyFill="1" applyBorder="1" applyAlignment="1">
      <alignment horizontal="right" vertical="center"/>
      <protection/>
    </xf>
    <xf numFmtId="49" fontId="21" fillId="11" borderId="0" xfId="76" applyNumberFormat="1" applyFont="1" applyFill="1" applyBorder="1" applyAlignment="1">
      <alignment horizontal="left" vertical="center"/>
      <protection/>
    </xf>
    <xf numFmtId="49" fontId="10" fillId="11" borderId="0" xfId="76" applyNumberFormat="1" applyFont="1" applyFill="1" applyBorder="1" applyAlignment="1">
      <alignment horizontal="left" vertical="center"/>
      <protection/>
    </xf>
    <xf numFmtId="0" fontId="10" fillId="11" borderId="0" xfId="76" applyFont="1" applyFill="1" applyBorder="1" applyAlignment="1">
      <alignment horizontal="right" vertical="center"/>
      <protection/>
    </xf>
    <xf numFmtId="177" fontId="10" fillId="11" borderId="0" xfId="76" applyNumberFormat="1" applyFont="1" applyFill="1" applyBorder="1" applyAlignment="1">
      <alignment horizontal="right" vertical="center"/>
      <protection/>
    </xf>
    <xf numFmtId="0" fontId="7" fillId="16" borderId="10" xfId="76" applyFont="1" applyFill="1" applyBorder="1" applyAlignment="1">
      <alignment horizontal="center" vertical="center"/>
      <protection/>
    </xf>
    <xf numFmtId="0" fontId="7" fillId="16" borderId="12" xfId="76" applyFont="1" applyFill="1" applyBorder="1" applyAlignment="1">
      <alignment horizontal="center" vertical="center"/>
      <protection/>
    </xf>
    <xf numFmtId="0" fontId="10" fillId="16" borderId="14" xfId="76" applyNumberFormat="1" applyFont="1" applyFill="1" applyBorder="1" applyAlignment="1">
      <alignment horizontal="center" vertical="center"/>
      <protection/>
    </xf>
    <xf numFmtId="0" fontId="10" fillId="16" borderId="13" xfId="76" applyFont="1" applyFill="1" applyBorder="1" applyAlignment="1">
      <alignment horizontal="center" vertical="center"/>
      <protection/>
    </xf>
    <xf numFmtId="49" fontId="7" fillId="34" borderId="0" xfId="76" applyNumberFormat="1" applyFont="1" applyFill="1" applyBorder="1" applyAlignment="1">
      <alignment horizontal="left" vertical="center" wrapText="1"/>
      <protection/>
    </xf>
    <xf numFmtId="2" fontId="7" fillId="33" borderId="0" xfId="76" applyNumberFormat="1" applyFont="1" applyFill="1" applyBorder="1" applyAlignment="1">
      <alignment horizontal="right" vertical="center"/>
      <protection/>
    </xf>
    <xf numFmtId="180" fontId="35" fillId="0" borderId="0" xfId="76" applyNumberFormat="1" applyFont="1" applyAlignment="1">
      <alignment horizontal="center" vertical="center"/>
      <protection/>
    </xf>
    <xf numFmtId="180" fontId="35" fillId="0" borderId="0" xfId="76" applyNumberFormat="1" applyFont="1" applyFill="1" applyAlignment="1">
      <alignment horizontal="center" vertical="center"/>
      <protection/>
    </xf>
    <xf numFmtId="2" fontId="117" fillId="33" borderId="0" xfId="76" applyNumberFormat="1" applyFont="1" applyFill="1" applyBorder="1" applyAlignment="1">
      <alignment horizontal="right" vertical="center"/>
      <protection/>
    </xf>
    <xf numFmtId="176" fontId="117" fillId="33" borderId="0" xfId="76" applyNumberFormat="1" applyFont="1" applyFill="1" applyBorder="1" applyAlignment="1">
      <alignment horizontal="right" vertical="center"/>
      <protection/>
    </xf>
    <xf numFmtId="177" fontId="2" fillId="0" borderId="0" xfId="76" applyNumberFormat="1" applyFont="1" applyAlignment="1">
      <alignment horizontal="center" vertical="center"/>
      <protection/>
    </xf>
    <xf numFmtId="180" fontId="2" fillId="0" borderId="0" xfId="76" applyNumberFormat="1" applyFont="1" applyAlignment="1">
      <alignment horizontal="center" vertical="center"/>
      <protection/>
    </xf>
    <xf numFmtId="180" fontId="35" fillId="0" borderId="0" xfId="76" applyNumberFormat="1" applyFont="1" applyBorder="1" applyAlignment="1">
      <alignment horizontal="center" vertical="center"/>
      <protection/>
    </xf>
    <xf numFmtId="180" fontId="35" fillId="0" borderId="0" xfId="76" applyNumberFormat="1" applyFont="1" applyFill="1" applyBorder="1" applyAlignment="1">
      <alignment horizontal="center" vertical="center"/>
      <protection/>
    </xf>
    <xf numFmtId="180" fontId="10" fillId="33" borderId="20" xfId="76" applyNumberFormat="1" applyFont="1" applyFill="1" applyBorder="1" applyAlignment="1">
      <alignment horizontal="right" vertical="center"/>
      <protection/>
    </xf>
    <xf numFmtId="0" fontId="35" fillId="0" borderId="0" xfId="76" applyFont="1" applyAlignment="1">
      <alignment horizontal="left" vertical="center"/>
      <protection/>
    </xf>
    <xf numFmtId="0" fontId="35" fillId="0" borderId="0" xfId="76" applyFont="1" applyAlignment="1">
      <alignment vertical="center"/>
      <protection/>
    </xf>
    <xf numFmtId="0" fontId="7" fillId="16" borderId="23" xfId="76" applyFont="1" applyFill="1" applyBorder="1" applyAlignment="1">
      <alignment horizontal="center" vertical="center"/>
      <protection/>
    </xf>
    <xf numFmtId="0" fontId="6" fillId="16" borderId="21" xfId="76" applyFont="1" applyFill="1" applyBorder="1" applyAlignment="1">
      <alignment horizontal="center" vertical="center"/>
      <protection/>
    </xf>
    <xf numFmtId="178" fontId="37" fillId="0" borderId="0" xfId="0" applyNumberFormat="1" applyFont="1" applyFill="1" applyBorder="1" applyAlignment="1">
      <alignment horizontal="right"/>
    </xf>
    <xf numFmtId="178" fontId="37" fillId="0" borderId="0" xfId="0" applyNumberFormat="1" applyFont="1" applyFill="1" applyBorder="1" applyAlignment="1">
      <alignment horizontal="center"/>
    </xf>
    <xf numFmtId="179" fontId="10" fillId="33" borderId="20" xfId="76" applyNumberFormat="1" applyFont="1" applyFill="1" applyBorder="1" applyAlignment="1">
      <alignment horizontal="right" vertical="center"/>
      <protection/>
    </xf>
    <xf numFmtId="0" fontId="13" fillId="33" borderId="10" xfId="76" applyFont="1" applyFill="1" applyBorder="1" applyAlignment="1">
      <alignment horizontal="left" vertical="center"/>
      <protection/>
    </xf>
    <xf numFmtId="179" fontId="13" fillId="33" borderId="10" xfId="76" applyNumberFormat="1" applyFont="1" applyFill="1" applyBorder="1" applyAlignment="1">
      <alignment horizontal="left" vertical="center"/>
      <protection/>
    </xf>
    <xf numFmtId="0" fontId="21" fillId="33" borderId="0" xfId="76" applyFont="1" applyFill="1" applyBorder="1" applyAlignment="1">
      <alignment horizontal="left" vertical="center"/>
      <protection/>
    </xf>
    <xf numFmtId="0" fontId="38" fillId="33" borderId="0" xfId="76" applyFont="1" applyFill="1" applyBorder="1" applyAlignment="1">
      <alignment horizontal="left" vertical="center"/>
      <protection/>
    </xf>
    <xf numFmtId="0" fontId="39" fillId="33" borderId="0" xfId="76" applyFont="1" applyFill="1" applyBorder="1" applyAlignment="1">
      <alignment horizontal="left" vertical="center"/>
      <protection/>
    </xf>
    <xf numFmtId="49" fontId="40" fillId="0" borderId="0" xfId="0" applyNumberFormat="1" applyFont="1" applyFill="1" applyBorder="1" applyAlignment="1">
      <alignment horizontal="right"/>
    </xf>
    <xf numFmtId="178" fontId="40" fillId="0" borderId="0" xfId="0" applyNumberFormat="1" applyFont="1" applyFill="1" applyBorder="1" applyAlignment="1">
      <alignment horizontal="right"/>
    </xf>
    <xf numFmtId="0" fontId="10" fillId="0" borderId="0" xfId="76" applyFont="1" applyAlignment="1">
      <alignment horizontal="center" vertical="center"/>
      <protection/>
    </xf>
    <xf numFmtId="0" fontId="41" fillId="33" borderId="0" xfId="76" applyFont="1" applyFill="1" applyBorder="1" applyAlignment="1">
      <alignment horizontal="center" vertical="center"/>
      <protection/>
    </xf>
    <xf numFmtId="0" fontId="13" fillId="33" borderId="0" xfId="76" applyFont="1" applyFill="1" applyBorder="1" applyAlignment="1">
      <alignment vertical="center"/>
      <protection/>
    </xf>
    <xf numFmtId="0" fontId="6" fillId="16" borderId="10" xfId="76" applyNumberFormat="1" applyFont="1" applyFill="1" applyBorder="1" applyAlignment="1">
      <alignment horizontal="center" vertical="center"/>
      <protection/>
    </xf>
    <xf numFmtId="0" fontId="7" fillId="16" borderId="10" xfId="76" applyNumberFormat="1" applyFont="1" applyFill="1" applyBorder="1" applyAlignment="1">
      <alignment horizontal="center" vertical="center"/>
      <protection/>
    </xf>
    <xf numFmtId="0" fontId="6" fillId="16" borderId="14" xfId="76" applyNumberFormat="1" applyFont="1" applyFill="1" applyBorder="1" applyAlignment="1">
      <alignment horizontal="center" vertical="center"/>
      <protection/>
    </xf>
    <xf numFmtId="0" fontId="7" fillId="16" borderId="15" xfId="76" applyFont="1" applyFill="1" applyBorder="1" applyAlignment="1">
      <alignment horizontal="center" vertical="center"/>
      <protection/>
    </xf>
    <xf numFmtId="0" fontId="7" fillId="16" borderId="14" xfId="76" applyNumberFormat="1" applyFont="1" applyFill="1" applyBorder="1" applyAlignment="1">
      <alignment horizontal="center" vertical="center"/>
      <protection/>
    </xf>
    <xf numFmtId="0" fontId="6" fillId="16" borderId="24" xfId="76" applyFont="1" applyFill="1" applyBorder="1" applyAlignment="1">
      <alignment horizontal="center" vertical="center"/>
      <protection/>
    </xf>
    <xf numFmtId="49" fontId="9" fillId="11" borderId="18" xfId="76" applyNumberFormat="1" applyFont="1" applyFill="1" applyBorder="1" applyAlignment="1">
      <alignment horizontal="center" vertical="center"/>
      <protection/>
    </xf>
    <xf numFmtId="178" fontId="10" fillId="11" borderId="0" xfId="76" applyNumberFormat="1" applyFont="1" applyFill="1" applyBorder="1" applyAlignment="1">
      <alignment horizontal="center" vertical="center"/>
      <protection/>
    </xf>
    <xf numFmtId="178" fontId="10" fillId="33" borderId="0" xfId="76" applyNumberFormat="1" applyFont="1" applyFill="1" applyBorder="1" applyAlignment="1">
      <alignment horizontal="center" vertical="center"/>
      <protection/>
    </xf>
    <xf numFmtId="181" fontId="10" fillId="33" borderId="0" xfId="76" applyNumberFormat="1" applyFont="1" applyFill="1" applyBorder="1" applyAlignment="1">
      <alignment horizontal="center" vertical="center"/>
      <protection/>
    </xf>
    <xf numFmtId="181" fontId="10" fillId="0" borderId="0" xfId="76" applyNumberFormat="1" applyFont="1" applyFill="1" applyBorder="1" applyAlignment="1">
      <alignment horizontal="center" vertical="center"/>
      <protection/>
    </xf>
    <xf numFmtId="181" fontId="10" fillId="33" borderId="20" xfId="76" applyNumberFormat="1" applyFont="1" applyFill="1" applyBorder="1" applyAlignment="1">
      <alignment horizontal="right" vertical="center"/>
      <protection/>
    </xf>
    <xf numFmtId="181" fontId="13" fillId="33" borderId="10" xfId="76" applyNumberFormat="1" applyFont="1" applyFill="1" applyBorder="1" applyAlignment="1">
      <alignment horizontal="left" vertical="center"/>
      <protection/>
    </xf>
    <xf numFmtId="0" fontId="42" fillId="33" borderId="0" xfId="76" applyFont="1" applyFill="1" applyBorder="1" applyAlignment="1">
      <alignment horizontal="left" vertical="center"/>
      <protection/>
    </xf>
    <xf numFmtId="0" fontId="6" fillId="16" borderId="21" xfId="76" applyFont="1" applyFill="1" applyBorder="1" applyAlignment="1">
      <alignment horizontal="center" vertical="top"/>
      <protection/>
    </xf>
    <xf numFmtId="0" fontId="6" fillId="16" borderId="25" xfId="76" applyFont="1" applyFill="1" applyBorder="1" applyAlignment="1">
      <alignment horizontal="center" vertical="center"/>
      <protection/>
    </xf>
    <xf numFmtId="0" fontId="2" fillId="0" borderId="0" xfId="76" applyNumberFormat="1" applyFont="1" applyBorder="1" applyAlignment="1">
      <alignment vertical="center"/>
      <protection/>
    </xf>
    <xf numFmtId="0" fontId="35" fillId="0" borderId="0" xfId="76" applyNumberFormat="1" applyFont="1" applyBorder="1" applyAlignment="1">
      <alignment vertical="center"/>
      <protection/>
    </xf>
    <xf numFmtId="0" fontId="35" fillId="0" borderId="0" xfId="76" applyNumberFormat="1" applyFont="1" applyBorder="1" applyAlignment="1">
      <alignment horizontal="center" vertical="center"/>
      <protection/>
    </xf>
    <xf numFmtId="181" fontId="10" fillId="33" borderId="0" xfId="76" applyNumberFormat="1" applyFont="1" applyFill="1" applyBorder="1" applyAlignment="1">
      <alignment horizontal="right" vertical="center"/>
      <protection/>
    </xf>
    <xf numFmtId="0" fontId="10" fillId="33" borderId="0" xfId="76" applyFont="1" applyFill="1" applyAlignment="1">
      <alignment horizontal="left" vertical="center" wrapText="1"/>
      <protection/>
    </xf>
    <xf numFmtId="0" fontId="10" fillId="33" borderId="0" xfId="76" applyFont="1" applyFill="1" applyAlignment="1">
      <alignment horizontal="left" vertical="center"/>
      <protection/>
    </xf>
    <xf numFmtId="0" fontId="13" fillId="33" borderId="0" xfId="76" applyFont="1" applyFill="1" applyAlignment="1">
      <alignment horizontal="left" vertical="center"/>
      <protection/>
    </xf>
    <xf numFmtId="49" fontId="6" fillId="16" borderId="10" xfId="76" applyNumberFormat="1" applyFont="1" applyFill="1" applyBorder="1" applyAlignment="1">
      <alignment horizontal="center" vertical="center" wrapText="1"/>
      <protection/>
    </xf>
    <xf numFmtId="49" fontId="7" fillId="16" borderId="11" xfId="76" applyNumberFormat="1" applyFont="1" applyFill="1" applyBorder="1" applyAlignment="1">
      <alignment horizontal="center" vertical="center"/>
      <protection/>
    </xf>
    <xf numFmtId="49" fontId="6" fillId="16" borderId="11" xfId="76" applyNumberFormat="1" applyFont="1" applyFill="1" applyBorder="1" applyAlignment="1">
      <alignment horizontal="center" vertical="center"/>
      <protection/>
    </xf>
    <xf numFmtId="49" fontId="6" fillId="16" borderId="0" xfId="76" applyNumberFormat="1" applyFont="1" applyFill="1" applyBorder="1" applyAlignment="1">
      <alignment horizontal="center" vertical="center"/>
      <protection/>
    </xf>
    <xf numFmtId="49" fontId="7" fillId="16" borderId="13" xfId="76" applyNumberFormat="1" applyFont="1" applyFill="1" applyBorder="1" applyAlignment="1">
      <alignment horizontal="center" vertical="center"/>
      <protection/>
    </xf>
    <xf numFmtId="49" fontId="6" fillId="16" borderId="13" xfId="76" applyNumberFormat="1" applyFont="1" applyFill="1" applyBorder="1" applyAlignment="1">
      <alignment horizontal="center" vertical="center"/>
      <protection/>
    </xf>
    <xf numFmtId="49" fontId="6" fillId="16" borderId="15" xfId="76" applyNumberFormat="1" applyFont="1" applyFill="1" applyBorder="1" applyAlignment="1">
      <alignment horizontal="center" vertical="center"/>
      <protection/>
    </xf>
    <xf numFmtId="49" fontId="7" fillId="16" borderId="16" xfId="76" applyNumberFormat="1" applyFont="1" applyFill="1" applyBorder="1" applyAlignment="1">
      <alignment horizontal="center" vertical="center"/>
      <protection/>
    </xf>
    <xf numFmtId="49" fontId="6" fillId="16" borderId="16" xfId="76" applyNumberFormat="1" applyFont="1" applyFill="1" applyBorder="1" applyAlignment="1">
      <alignment horizontal="center" vertical="center"/>
      <protection/>
    </xf>
    <xf numFmtId="49" fontId="10" fillId="33" borderId="18" xfId="76" applyNumberFormat="1" applyFont="1" applyFill="1" applyBorder="1" applyAlignment="1">
      <alignment horizontal="right" vertical="center"/>
      <protection/>
    </xf>
    <xf numFmtId="49" fontId="43" fillId="16" borderId="0" xfId="76" applyNumberFormat="1" applyFont="1" applyFill="1" applyBorder="1" applyAlignment="1">
      <alignment horizontal="left" vertical="center"/>
      <protection/>
    </xf>
    <xf numFmtId="49" fontId="23" fillId="34" borderId="0" xfId="76" applyNumberFormat="1" applyFont="1" applyFill="1" applyBorder="1" applyAlignment="1">
      <alignment horizontal="left" vertical="center"/>
      <protection/>
    </xf>
    <xf numFmtId="49" fontId="24" fillId="33" borderId="0" xfId="76" applyNumberFormat="1" applyFont="1" applyFill="1" applyBorder="1" applyAlignment="1">
      <alignment horizontal="center" vertical="center" wrapText="1"/>
      <protection/>
    </xf>
    <xf numFmtId="49" fontId="23" fillId="33" borderId="0" xfId="76" applyNumberFormat="1" applyFont="1" applyFill="1" applyBorder="1" applyAlignment="1">
      <alignment horizontal="center" vertical="center" wrapText="1"/>
      <protection/>
    </xf>
    <xf numFmtId="2" fontId="23" fillId="33" borderId="0" xfId="76" applyNumberFormat="1" applyFont="1" applyFill="1" applyBorder="1" applyAlignment="1">
      <alignment horizontal="right" vertical="center"/>
      <protection/>
    </xf>
    <xf numFmtId="176" fontId="23" fillId="33" borderId="0" xfId="76" applyNumberFormat="1" applyFont="1" applyFill="1" applyBorder="1" applyAlignment="1">
      <alignment horizontal="right" vertical="center"/>
      <protection/>
    </xf>
    <xf numFmtId="0" fontId="24" fillId="33" borderId="0" xfId="76" applyNumberFormat="1" applyFont="1" applyFill="1" applyBorder="1" applyAlignment="1">
      <alignment horizontal="center" vertical="center" wrapText="1"/>
      <protection/>
    </xf>
    <xf numFmtId="49" fontId="10" fillId="33" borderId="0" xfId="76" applyNumberFormat="1" applyFont="1" applyFill="1" applyBorder="1" applyAlignment="1">
      <alignment horizontal="center" vertical="center" wrapText="1"/>
      <protection/>
    </xf>
    <xf numFmtId="49" fontId="11" fillId="33" borderId="0" xfId="76" applyNumberFormat="1" applyFont="1" applyFill="1" applyBorder="1" applyAlignment="1">
      <alignment horizontal="center" vertical="center" wrapText="1"/>
      <protection/>
    </xf>
    <xf numFmtId="49" fontId="10" fillId="33" borderId="22" xfId="76" applyNumberFormat="1" applyFont="1" applyFill="1" applyBorder="1" applyAlignment="1">
      <alignment horizontal="right" vertical="center"/>
      <protection/>
    </xf>
    <xf numFmtId="0" fontId="35" fillId="0" borderId="0" xfId="76" applyFont="1" applyFill="1" applyBorder="1" applyAlignment="1">
      <alignment vertical="center"/>
      <protection/>
    </xf>
    <xf numFmtId="0" fontId="35" fillId="0" borderId="0" xfId="76" applyFont="1" applyFill="1" applyAlignment="1">
      <alignment horizontal="left" vertical="center"/>
      <protection/>
    </xf>
    <xf numFmtId="0" fontId="18" fillId="33" borderId="0" xfId="67" applyFont="1" applyFill="1" applyAlignment="1">
      <alignment horizontal="center" vertical="center"/>
      <protection/>
    </xf>
    <xf numFmtId="0" fontId="19" fillId="33" borderId="0" xfId="67" applyFont="1" applyFill="1" applyAlignment="1">
      <alignment horizontal="center" vertical="center" wrapText="1"/>
      <protection/>
    </xf>
    <xf numFmtId="0" fontId="19" fillId="33" borderId="0" xfId="67" applyFont="1" applyFill="1" applyAlignment="1">
      <alignment horizontal="center" vertical="center"/>
      <protection/>
    </xf>
    <xf numFmtId="0" fontId="5" fillId="33" borderId="0" xfId="67" applyFont="1" applyFill="1" applyBorder="1" applyAlignment="1">
      <alignment horizontal="center" vertical="center"/>
      <protection/>
    </xf>
    <xf numFmtId="0" fontId="9" fillId="33" borderId="0" xfId="67" applyFont="1" applyFill="1" applyBorder="1" applyAlignment="1">
      <alignment horizontal="left" vertical="center"/>
      <protection/>
    </xf>
    <xf numFmtId="0" fontId="10" fillId="33" borderId="0" xfId="67" applyFont="1" applyFill="1" applyBorder="1" applyAlignment="1">
      <alignment vertical="center"/>
      <protection/>
    </xf>
    <xf numFmtId="0" fontId="10" fillId="33" borderId="0" xfId="67" applyFont="1" applyFill="1" applyAlignment="1">
      <alignment horizontal="right" vertical="center"/>
      <protection/>
    </xf>
    <xf numFmtId="0" fontId="6" fillId="16" borderId="26" xfId="67" applyNumberFormat="1" applyFont="1" applyFill="1" applyBorder="1" applyAlignment="1">
      <alignment horizontal="center" vertical="center"/>
      <protection/>
    </xf>
    <xf numFmtId="0" fontId="6" fillId="16" borderId="12" xfId="67" applyNumberFormat="1" applyFont="1" applyFill="1" applyBorder="1" applyAlignment="1">
      <alignment horizontal="center" vertical="center"/>
      <protection/>
    </xf>
    <xf numFmtId="0" fontId="7" fillId="16" borderId="10" xfId="67" applyNumberFormat="1" applyFont="1" applyFill="1" applyBorder="1" applyAlignment="1">
      <alignment horizontal="center" vertical="center"/>
      <protection/>
    </xf>
    <xf numFmtId="0" fontId="6" fillId="16" borderId="27" xfId="67" applyNumberFormat="1" applyFont="1" applyFill="1" applyBorder="1" applyAlignment="1">
      <alignment horizontal="center" vertical="center"/>
      <protection/>
    </xf>
    <xf numFmtId="0" fontId="9" fillId="0" borderId="0" xfId="67" applyFont="1" applyFill="1" applyAlignment="1">
      <alignment horizontal="center" vertical="center"/>
      <protection/>
    </xf>
    <xf numFmtId="0" fontId="6" fillId="16" borderId="0" xfId="67" applyNumberFormat="1" applyFont="1" applyFill="1" applyBorder="1" applyAlignment="1">
      <alignment horizontal="center" vertical="center"/>
      <protection/>
    </xf>
    <xf numFmtId="0" fontId="7" fillId="16" borderId="14" xfId="67" applyNumberFormat="1" applyFont="1" applyFill="1" applyBorder="1" applyAlignment="1">
      <alignment horizontal="center" vertical="center"/>
      <protection/>
    </xf>
    <xf numFmtId="0" fontId="7" fillId="16" borderId="0" xfId="67" applyNumberFormat="1" applyFont="1" applyFill="1" applyBorder="1" applyAlignment="1">
      <alignment horizontal="center" vertical="center"/>
      <protection/>
    </xf>
    <xf numFmtId="0" fontId="7" fillId="16" borderId="21" xfId="67" applyNumberFormat="1" applyFont="1" applyFill="1" applyBorder="1" applyAlignment="1">
      <alignment horizontal="center" vertical="center"/>
      <protection/>
    </xf>
    <xf numFmtId="0" fontId="6" fillId="16" borderId="24" xfId="67" applyNumberFormat="1" applyFont="1" applyFill="1" applyBorder="1" applyAlignment="1">
      <alignment horizontal="center" vertical="center"/>
      <protection/>
    </xf>
    <xf numFmtId="0" fontId="7" fillId="16" borderId="13" xfId="67" applyNumberFormat="1" applyFont="1" applyFill="1" applyBorder="1" applyAlignment="1">
      <alignment horizontal="center" vertical="center"/>
      <protection/>
    </xf>
    <xf numFmtId="0" fontId="7" fillId="16" borderId="28" xfId="67" applyNumberFormat="1" applyFont="1" applyFill="1" applyBorder="1" applyAlignment="1">
      <alignment horizontal="center" vertical="center"/>
      <protection/>
    </xf>
    <xf numFmtId="0" fontId="7" fillId="16" borderId="17" xfId="67" applyNumberFormat="1" applyFont="1" applyFill="1" applyBorder="1" applyAlignment="1">
      <alignment horizontal="center" vertical="center"/>
      <protection/>
    </xf>
    <xf numFmtId="0" fontId="7" fillId="16" borderId="16" xfId="67" applyNumberFormat="1" applyFont="1" applyFill="1" applyBorder="1" applyAlignment="1">
      <alignment horizontal="center" vertical="center"/>
      <protection/>
    </xf>
    <xf numFmtId="0" fontId="7" fillId="16" borderId="29" xfId="67" applyNumberFormat="1" applyFont="1" applyFill="1" applyBorder="1" applyAlignment="1">
      <alignment horizontal="center" vertical="center"/>
      <protection/>
    </xf>
    <xf numFmtId="0" fontId="10" fillId="0" borderId="0" xfId="67" applyFont="1" applyFill="1" applyBorder="1" applyAlignment="1">
      <alignment horizontal="center" vertical="center"/>
      <protection/>
    </xf>
    <xf numFmtId="49" fontId="9" fillId="16" borderId="0" xfId="67" applyNumberFormat="1" applyFont="1" applyFill="1" applyBorder="1" applyAlignment="1">
      <alignment horizontal="center" vertical="center"/>
      <protection/>
    </xf>
    <xf numFmtId="1" fontId="10" fillId="33" borderId="0" xfId="67" applyNumberFormat="1" applyFont="1" applyFill="1" applyBorder="1" applyAlignment="1">
      <alignment horizontal="right" vertical="center"/>
      <protection/>
    </xf>
    <xf numFmtId="2" fontId="10" fillId="33" borderId="0" xfId="67" applyNumberFormat="1" applyFont="1" applyFill="1" applyBorder="1" applyAlignment="1">
      <alignment horizontal="right" vertical="center"/>
      <protection/>
    </xf>
    <xf numFmtId="0" fontId="2" fillId="0" borderId="0" xfId="76" applyFont="1" applyFill="1" applyBorder="1" applyAlignment="1">
      <alignment vertical="center"/>
      <protection/>
    </xf>
    <xf numFmtId="176" fontId="10" fillId="33" borderId="0" xfId="67" applyNumberFormat="1" applyFont="1" applyFill="1" applyBorder="1" applyAlignment="1">
      <alignment horizontal="right" vertical="center"/>
      <protection/>
    </xf>
    <xf numFmtId="176" fontId="10" fillId="0" borderId="0" xfId="67" applyNumberFormat="1" applyFont="1" applyFill="1" applyBorder="1" applyAlignment="1">
      <alignment horizontal="right" vertical="center"/>
      <protection/>
    </xf>
    <xf numFmtId="1" fontId="12" fillId="33" borderId="0" xfId="67" applyNumberFormat="1" applyFont="1" applyFill="1" applyBorder="1" applyAlignment="1">
      <alignment horizontal="right" vertical="center"/>
      <protection/>
    </xf>
    <xf numFmtId="176" fontId="12" fillId="33" borderId="0" xfId="67" applyNumberFormat="1" applyFont="1" applyFill="1" applyBorder="1" applyAlignment="1">
      <alignment horizontal="right" vertical="center"/>
      <protection/>
    </xf>
    <xf numFmtId="0" fontId="9" fillId="16" borderId="0" xfId="67" applyNumberFormat="1" applyFont="1" applyFill="1" applyBorder="1" applyAlignment="1">
      <alignment horizontal="center" vertical="center"/>
      <protection/>
    </xf>
    <xf numFmtId="176" fontId="10" fillId="0" borderId="0" xfId="67" applyNumberFormat="1" applyFont="1" applyFill="1" applyAlignment="1">
      <alignment horizontal="right" vertical="center"/>
      <protection/>
    </xf>
    <xf numFmtId="0" fontId="42" fillId="33" borderId="0" xfId="67" applyFont="1" applyFill="1" applyBorder="1" applyAlignment="1">
      <alignment horizontal="left" vertical="center"/>
      <protection/>
    </xf>
    <xf numFmtId="179" fontId="10" fillId="33" borderId="10" xfId="67" applyNumberFormat="1" applyFont="1" applyFill="1" applyBorder="1" applyAlignment="1">
      <alignment horizontal="left" vertical="center"/>
      <protection/>
    </xf>
    <xf numFmtId="179" fontId="10" fillId="33" borderId="30" xfId="67" applyNumberFormat="1" applyFont="1" applyFill="1" applyBorder="1" applyAlignment="1">
      <alignment horizontal="left" vertical="center"/>
      <protection/>
    </xf>
    <xf numFmtId="0" fontId="13" fillId="33" borderId="0" xfId="67" applyNumberFormat="1" applyFont="1" applyFill="1" applyBorder="1" applyAlignment="1">
      <alignment horizontal="left" vertical="center"/>
      <protection/>
    </xf>
    <xf numFmtId="0" fontId="13" fillId="0" borderId="0" xfId="76" applyNumberFormat="1" applyFont="1" applyBorder="1" applyAlignment="1">
      <alignment vertical="center"/>
      <protection/>
    </xf>
    <xf numFmtId="0" fontId="10" fillId="0" borderId="0" xfId="76" applyFont="1" applyAlignment="1">
      <alignment horizontal="left" vertical="center" wrapText="1"/>
      <protection/>
    </xf>
    <xf numFmtId="0" fontId="10" fillId="0" borderId="0" xfId="76" applyFont="1" applyAlignment="1">
      <alignment vertical="center"/>
      <protection/>
    </xf>
    <xf numFmtId="1" fontId="10" fillId="33" borderId="0" xfId="67" applyNumberFormat="1" applyFont="1" applyFill="1" applyAlignment="1">
      <alignment horizontal="right" vertical="center"/>
      <protection/>
    </xf>
    <xf numFmtId="0" fontId="13" fillId="0" borderId="0" xfId="67" applyFont="1" applyAlignment="1">
      <alignment vertical="center"/>
      <protection/>
    </xf>
    <xf numFmtId="0" fontId="2" fillId="0" borderId="0" xfId="67" applyFont="1" applyAlignment="1">
      <alignment vertical="center"/>
      <protection/>
    </xf>
    <xf numFmtId="0" fontId="2" fillId="11" borderId="0" xfId="67" applyFont="1" applyFill="1" applyAlignment="1">
      <alignment vertical="center"/>
      <protection/>
    </xf>
    <xf numFmtId="0" fontId="13" fillId="11" borderId="0" xfId="67" applyFont="1" applyFill="1" applyAlignment="1">
      <alignment vertical="center"/>
      <protection/>
    </xf>
    <xf numFmtId="0" fontId="12" fillId="33" borderId="0" xfId="63" applyFont="1" applyFill="1" applyBorder="1" applyAlignment="1">
      <alignment horizontal="right" vertical="center"/>
      <protection/>
    </xf>
    <xf numFmtId="0" fontId="6" fillId="16" borderId="10" xfId="67" applyFont="1" applyFill="1" applyBorder="1" applyAlignment="1">
      <alignment horizontal="center" vertical="center"/>
      <protection/>
    </xf>
    <xf numFmtId="0" fontId="6" fillId="16" borderId="12" xfId="67" applyFont="1" applyFill="1" applyBorder="1" applyAlignment="1">
      <alignment horizontal="center" vertical="center"/>
      <protection/>
    </xf>
    <xf numFmtId="0" fontId="6" fillId="16" borderId="31" xfId="67" applyNumberFormat="1" applyFont="1" applyFill="1" applyBorder="1" applyAlignment="1">
      <alignment horizontal="center" vertical="center"/>
      <protection/>
    </xf>
    <xf numFmtId="0" fontId="7" fillId="16" borderId="0" xfId="67" applyFont="1" applyFill="1" applyBorder="1" applyAlignment="1">
      <alignment horizontal="center" vertical="center"/>
      <protection/>
    </xf>
    <xf numFmtId="0" fontId="6" fillId="16" borderId="13" xfId="67" applyNumberFormat="1" applyFont="1" applyFill="1" applyBorder="1" applyAlignment="1">
      <alignment horizontal="center" vertical="center"/>
      <protection/>
    </xf>
    <xf numFmtId="0" fontId="7" fillId="16" borderId="13" xfId="67" applyNumberFormat="1" applyFont="1" applyFill="1" applyBorder="1" applyAlignment="1">
      <alignment horizontal="center" vertical="center" wrapText="1"/>
      <protection/>
    </xf>
    <xf numFmtId="0" fontId="7" fillId="16" borderId="16" xfId="67" applyFont="1" applyFill="1" applyBorder="1" applyAlignment="1">
      <alignment horizontal="center" vertical="center"/>
      <protection/>
    </xf>
    <xf numFmtId="49" fontId="9" fillId="16" borderId="18" xfId="67" applyNumberFormat="1" applyFont="1" applyFill="1" applyBorder="1" applyAlignment="1">
      <alignment horizontal="center" vertical="center"/>
      <protection/>
    </xf>
    <xf numFmtId="0" fontId="10" fillId="33" borderId="0" xfId="67" applyFont="1" applyFill="1" applyBorder="1" applyAlignment="1">
      <alignment horizontal="right" vertical="center"/>
      <protection/>
    </xf>
    <xf numFmtId="177" fontId="13" fillId="0" borderId="0" xfId="67" applyNumberFormat="1" applyFont="1" applyAlignment="1">
      <alignment vertical="center"/>
      <protection/>
    </xf>
    <xf numFmtId="1" fontId="10" fillId="0" borderId="0" xfId="67" applyNumberFormat="1" applyFont="1" applyFill="1" applyBorder="1" applyAlignment="1">
      <alignment horizontal="right" vertical="center"/>
      <protection/>
    </xf>
    <xf numFmtId="1" fontId="115" fillId="33" borderId="0" xfId="67" applyNumberFormat="1" applyFont="1" applyFill="1" applyBorder="1" applyAlignment="1">
      <alignment horizontal="right" vertical="center"/>
      <protection/>
    </xf>
    <xf numFmtId="49" fontId="9" fillId="16" borderId="20" xfId="67" applyNumberFormat="1" applyFont="1" applyFill="1" applyBorder="1" applyAlignment="1">
      <alignment horizontal="center" vertical="center"/>
      <protection/>
    </xf>
    <xf numFmtId="179" fontId="10" fillId="33" borderId="22" xfId="67" applyNumberFormat="1" applyFont="1" applyFill="1" applyBorder="1" applyAlignment="1">
      <alignment horizontal="right" vertical="center"/>
      <protection/>
    </xf>
    <xf numFmtId="0" fontId="10" fillId="33" borderId="10" xfId="67" applyFont="1" applyFill="1" applyBorder="1" applyAlignment="1">
      <alignment horizontal="left" vertical="center"/>
      <protection/>
    </xf>
    <xf numFmtId="179" fontId="44" fillId="33" borderId="0" xfId="67" applyNumberFormat="1" applyFont="1" applyFill="1" applyBorder="1" applyAlignment="1">
      <alignment horizontal="right" vertical="center"/>
      <protection/>
    </xf>
    <xf numFmtId="0" fontId="10" fillId="33" borderId="0" xfId="67" applyFont="1" applyFill="1" applyBorder="1" applyAlignment="1">
      <alignment horizontal="left" vertical="center"/>
      <protection/>
    </xf>
    <xf numFmtId="179" fontId="10" fillId="33" borderId="0" xfId="67" applyNumberFormat="1" applyFont="1" applyFill="1" applyBorder="1" applyAlignment="1">
      <alignment horizontal="right" vertical="center"/>
      <protection/>
    </xf>
    <xf numFmtId="0" fontId="3" fillId="33" borderId="0" xfId="67" applyFont="1" applyFill="1" applyBorder="1" applyAlignment="1">
      <alignment horizontal="center" vertical="center"/>
      <protection/>
    </xf>
    <xf numFmtId="0" fontId="114" fillId="33" borderId="0" xfId="67" applyFont="1" applyFill="1" applyBorder="1" applyAlignment="1">
      <alignment horizontal="center" vertical="center"/>
      <protection/>
    </xf>
    <xf numFmtId="0" fontId="4" fillId="33" borderId="0" xfId="67" applyFont="1" applyFill="1" applyBorder="1" applyAlignment="1">
      <alignment horizontal="center" vertical="center"/>
      <protection/>
    </xf>
    <xf numFmtId="0" fontId="7" fillId="16" borderId="12" xfId="67" applyNumberFormat="1" applyFont="1" applyFill="1" applyBorder="1" applyAlignment="1">
      <alignment horizontal="center" vertical="center"/>
      <protection/>
    </xf>
    <xf numFmtId="0" fontId="7" fillId="16" borderId="11" xfId="67" applyFont="1" applyFill="1" applyBorder="1" applyAlignment="1">
      <alignment horizontal="center" vertical="center"/>
      <protection/>
    </xf>
    <xf numFmtId="178" fontId="6" fillId="16" borderId="11" xfId="67" applyNumberFormat="1" applyFont="1" applyFill="1" applyBorder="1" applyAlignment="1">
      <alignment horizontal="center" vertical="center"/>
      <protection/>
    </xf>
    <xf numFmtId="0" fontId="7" fillId="16" borderId="14" xfId="67" applyFont="1" applyFill="1" applyBorder="1" applyAlignment="1">
      <alignment horizontal="center" vertical="center"/>
      <protection/>
    </xf>
    <xf numFmtId="0" fontId="7" fillId="16" borderId="13" xfId="67" applyFont="1" applyFill="1" applyBorder="1" applyAlignment="1">
      <alignment horizontal="center" vertical="center"/>
      <protection/>
    </xf>
    <xf numFmtId="178" fontId="7" fillId="16" borderId="13" xfId="67" applyNumberFormat="1" applyFont="1" applyFill="1" applyBorder="1" applyAlignment="1">
      <alignment horizontal="center" vertical="center"/>
      <protection/>
    </xf>
    <xf numFmtId="49" fontId="9" fillId="16" borderId="18" xfId="67" applyNumberFormat="1" applyFont="1" applyFill="1" applyBorder="1" applyAlignment="1">
      <alignment horizontal="left" vertical="center"/>
      <protection/>
    </xf>
    <xf numFmtId="49" fontId="10" fillId="34" borderId="18" xfId="67" applyNumberFormat="1" applyFont="1" applyFill="1" applyBorder="1" applyAlignment="1">
      <alignment horizontal="left" vertical="center"/>
      <protection/>
    </xf>
    <xf numFmtId="0" fontId="10" fillId="33" borderId="18" xfId="67" applyFont="1" applyFill="1" applyBorder="1" applyAlignment="1">
      <alignment horizontal="right" vertical="center"/>
      <protection/>
    </xf>
    <xf numFmtId="178" fontId="10" fillId="33" borderId="18" xfId="67" applyNumberFormat="1" applyFont="1" applyFill="1" applyBorder="1" applyAlignment="1">
      <alignment horizontal="right" vertical="center"/>
      <protection/>
    </xf>
    <xf numFmtId="49" fontId="6" fillId="16" borderId="0" xfId="67" applyNumberFormat="1" applyFont="1" applyFill="1" applyBorder="1" applyAlignment="1">
      <alignment horizontal="left" vertical="center"/>
      <protection/>
    </xf>
    <xf numFmtId="49" fontId="7" fillId="34" borderId="0" xfId="67" applyNumberFormat="1" applyFont="1" applyFill="1" applyBorder="1" applyAlignment="1">
      <alignment horizontal="left" vertical="center"/>
      <protection/>
    </xf>
    <xf numFmtId="0" fontId="8" fillId="33" borderId="0" xfId="67" applyFont="1" applyFill="1" applyBorder="1" applyAlignment="1">
      <alignment horizontal="center" vertical="center"/>
      <protection/>
    </xf>
    <xf numFmtId="0" fontId="34" fillId="33" borderId="0" xfId="67" applyFont="1" applyFill="1" applyBorder="1" applyAlignment="1">
      <alignment horizontal="center" vertical="center" wrapText="1"/>
      <protection/>
    </xf>
    <xf numFmtId="179" fontId="7" fillId="33" borderId="0" xfId="67" applyNumberFormat="1" applyFont="1" applyFill="1" applyBorder="1" applyAlignment="1">
      <alignment horizontal="right" vertical="center"/>
      <protection/>
    </xf>
    <xf numFmtId="0" fontId="7" fillId="33" borderId="0" xfId="67" applyFont="1" applyFill="1" applyBorder="1" applyAlignment="1">
      <alignment horizontal="right" vertical="center"/>
      <protection/>
    </xf>
    <xf numFmtId="49" fontId="45" fillId="16" borderId="0" xfId="67" applyNumberFormat="1" applyFont="1" applyFill="1" applyBorder="1" applyAlignment="1">
      <alignment horizontal="left" vertical="center"/>
      <protection/>
    </xf>
    <xf numFmtId="49" fontId="46" fillId="34" borderId="0" xfId="67" applyNumberFormat="1" applyFont="1" applyFill="1" applyBorder="1" applyAlignment="1">
      <alignment horizontal="left" vertical="center"/>
      <protection/>
    </xf>
    <xf numFmtId="0" fontId="47" fillId="33" borderId="0" xfId="67" applyFont="1" applyFill="1" applyBorder="1" applyAlignment="1">
      <alignment horizontal="center" vertical="center"/>
      <protection/>
    </xf>
    <xf numFmtId="0" fontId="46" fillId="33" borderId="0" xfId="67" applyFont="1" applyFill="1" applyBorder="1" applyAlignment="1">
      <alignment horizontal="center" vertical="center" wrapText="1"/>
      <protection/>
    </xf>
    <xf numFmtId="1" fontId="46" fillId="33" borderId="0" xfId="67" applyNumberFormat="1" applyFont="1" applyFill="1" applyBorder="1" applyAlignment="1">
      <alignment horizontal="right" vertical="center"/>
      <protection/>
    </xf>
    <xf numFmtId="176" fontId="48" fillId="33" borderId="0" xfId="67" applyNumberFormat="1" applyFont="1" applyFill="1" applyBorder="1" applyAlignment="1">
      <alignment horizontal="right" vertical="center"/>
      <protection/>
    </xf>
    <xf numFmtId="1" fontId="7" fillId="33" borderId="0" xfId="67" applyNumberFormat="1" applyFont="1" applyFill="1" applyBorder="1" applyAlignment="1">
      <alignment horizontal="right" vertical="center"/>
      <protection/>
    </xf>
    <xf numFmtId="49" fontId="49" fillId="16" borderId="0" xfId="67" applyNumberFormat="1" applyFont="1" applyFill="1" applyBorder="1" applyAlignment="1">
      <alignment horizontal="left" vertical="center"/>
      <protection/>
    </xf>
    <xf numFmtId="49" fontId="48" fillId="34" borderId="0" xfId="67" applyNumberFormat="1" applyFont="1" applyFill="1" applyBorder="1" applyAlignment="1">
      <alignment horizontal="left" vertical="center" wrapText="1"/>
      <protection/>
    </xf>
    <xf numFmtId="1" fontId="48" fillId="33" borderId="0" xfId="67" applyNumberFormat="1" applyFont="1" applyFill="1" applyBorder="1" applyAlignment="1">
      <alignment horizontal="right" vertical="center"/>
      <protection/>
    </xf>
    <xf numFmtId="0" fontId="50" fillId="0" borderId="0" xfId="67" applyFont="1" applyAlignment="1">
      <alignment vertical="center"/>
      <protection/>
    </xf>
    <xf numFmtId="176" fontId="50" fillId="33" borderId="0" xfId="67" applyNumberFormat="1" applyFont="1" applyFill="1" applyBorder="1" applyAlignment="1">
      <alignment horizontal="right" vertical="center"/>
      <protection/>
    </xf>
    <xf numFmtId="49" fontId="48" fillId="34" borderId="0" xfId="67" applyNumberFormat="1" applyFont="1" applyFill="1" applyBorder="1" applyAlignment="1">
      <alignment horizontal="left" vertical="center"/>
      <protection/>
    </xf>
    <xf numFmtId="0" fontId="50" fillId="33" borderId="0" xfId="67" applyFont="1" applyFill="1" applyBorder="1" applyAlignment="1">
      <alignment horizontal="center" vertical="center"/>
      <protection/>
    </xf>
    <xf numFmtId="0" fontId="48" fillId="33" borderId="0" xfId="67" applyFont="1" applyFill="1" applyBorder="1" applyAlignment="1">
      <alignment horizontal="center" vertical="center" wrapText="1"/>
      <protection/>
    </xf>
    <xf numFmtId="2" fontId="48" fillId="33" borderId="0" xfId="67" applyNumberFormat="1" applyFont="1" applyFill="1" applyBorder="1" applyAlignment="1">
      <alignment horizontal="right" vertical="center"/>
      <protection/>
    </xf>
    <xf numFmtId="2" fontId="46" fillId="33" borderId="0" xfId="67" applyNumberFormat="1" applyFont="1" applyFill="1" applyBorder="1" applyAlignment="1">
      <alignment horizontal="right" vertical="center"/>
      <protection/>
    </xf>
    <xf numFmtId="0" fontId="21" fillId="0" borderId="0" xfId="67" applyFont="1" applyAlignment="1">
      <alignment vertical="center"/>
      <protection/>
    </xf>
    <xf numFmtId="2" fontId="118" fillId="33" borderId="0" xfId="67" applyNumberFormat="1" applyFont="1" applyFill="1" applyBorder="1" applyAlignment="1">
      <alignment horizontal="right" vertical="center"/>
      <protection/>
    </xf>
    <xf numFmtId="176" fontId="118" fillId="33" borderId="0" xfId="67" applyNumberFormat="1" applyFont="1" applyFill="1" applyBorder="1" applyAlignment="1">
      <alignment horizontal="right" vertical="center"/>
      <protection/>
    </xf>
    <xf numFmtId="1" fontId="118" fillId="33" borderId="0" xfId="67" applyNumberFormat="1" applyFont="1" applyFill="1" applyBorder="1" applyAlignment="1">
      <alignment horizontal="right" vertical="center"/>
      <protection/>
    </xf>
    <xf numFmtId="49" fontId="45" fillId="16" borderId="15" xfId="67" applyNumberFormat="1" applyFont="1" applyFill="1" applyBorder="1" applyAlignment="1">
      <alignment horizontal="left" vertical="center"/>
      <protection/>
    </xf>
    <xf numFmtId="49" fontId="46" fillId="34" borderId="15" xfId="67" applyNumberFormat="1" applyFont="1" applyFill="1" applyBorder="1" applyAlignment="1">
      <alignment horizontal="left" vertical="center"/>
      <protection/>
    </xf>
    <xf numFmtId="0" fontId="47" fillId="33" borderId="15" xfId="67" applyFont="1" applyFill="1" applyBorder="1" applyAlignment="1">
      <alignment horizontal="center" vertical="center"/>
      <protection/>
    </xf>
    <xf numFmtId="0" fontId="46" fillId="33" borderId="15" xfId="67" applyFont="1" applyFill="1" applyBorder="1" applyAlignment="1">
      <alignment horizontal="center" vertical="center" wrapText="1"/>
      <protection/>
    </xf>
    <xf numFmtId="179" fontId="46" fillId="33" borderId="15" xfId="67" applyNumberFormat="1" applyFont="1" applyFill="1" applyBorder="1" applyAlignment="1">
      <alignment horizontal="right" vertical="center"/>
      <protection/>
    </xf>
    <xf numFmtId="2" fontId="50" fillId="33" borderId="15" xfId="67" applyNumberFormat="1" applyFont="1" applyFill="1" applyBorder="1" applyAlignment="1">
      <alignment horizontal="right" vertical="center"/>
      <protection/>
    </xf>
    <xf numFmtId="0" fontId="2" fillId="0" borderId="0" xfId="67" applyFont="1" applyBorder="1" applyAlignment="1">
      <alignment horizontal="center" vertical="center"/>
      <protection/>
    </xf>
    <xf numFmtId="0" fontId="2" fillId="0" borderId="0" xfId="67" applyFont="1" applyBorder="1" applyAlignment="1">
      <alignment vertical="center"/>
      <protection/>
    </xf>
    <xf numFmtId="177" fontId="21" fillId="0" borderId="0" xfId="67" applyNumberFormat="1" applyFont="1" applyAlignment="1">
      <alignment vertical="center"/>
      <protection/>
    </xf>
    <xf numFmtId="0" fontId="2" fillId="0" borderId="0" xfId="34" applyFont="1" applyAlignment="1">
      <alignment vertical="center"/>
      <protection/>
    </xf>
    <xf numFmtId="0" fontId="2" fillId="0" borderId="0" xfId="75" applyFont="1" applyAlignment="1">
      <alignment vertical="center"/>
      <protection/>
    </xf>
    <xf numFmtId="58" fontId="18" fillId="33" borderId="0" xfId="75" applyNumberFormat="1" applyFont="1" applyFill="1" applyBorder="1" applyAlignment="1">
      <alignment horizontal="center" vertical="center"/>
      <protection/>
    </xf>
    <xf numFmtId="0" fontId="3" fillId="0" borderId="0" xfId="75" applyFont="1" applyAlignment="1">
      <alignment horizontal="center" vertical="center"/>
      <protection/>
    </xf>
    <xf numFmtId="58" fontId="19" fillId="33" borderId="0" xfId="75" applyNumberFormat="1" applyFont="1" applyFill="1" applyBorder="1" applyAlignment="1">
      <alignment horizontal="center" vertical="center"/>
      <protection/>
    </xf>
    <xf numFmtId="0" fontId="51" fillId="33" borderId="0" xfId="63" applyFont="1" applyFill="1" applyBorder="1" applyAlignment="1">
      <alignment horizontal="left" vertical="center"/>
      <protection/>
    </xf>
    <xf numFmtId="58" fontId="52" fillId="33" borderId="0" xfId="34" applyNumberFormat="1" applyFont="1" applyFill="1" applyBorder="1" applyAlignment="1">
      <alignment horizontal="center" vertical="center"/>
      <protection/>
    </xf>
    <xf numFmtId="0" fontId="51" fillId="33" borderId="0" xfId="63" applyFont="1" applyFill="1" applyBorder="1" applyAlignment="1">
      <alignment horizontal="right" vertical="center"/>
      <protection/>
    </xf>
    <xf numFmtId="0" fontId="6" fillId="16" borderId="10" xfId="75" applyFont="1" applyFill="1" applyBorder="1" applyAlignment="1">
      <alignment horizontal="center" vertical="center"/>
      <protection/>
    </xf>
    <xf numFmtId="0" fontId="6" fillId="16" borderId="12" xfId="75" applyFont="1" applyFill="1" applyBorder="1" applyAlignment="1">
      <alignment horizontal="center" vertical="center"/>
      <protection/>
    </xf>
    <xf numFmtId="0" fontId="6" fillId="16" borderId="0" xfId="75" applyFont="1" applyFill="1" applyBorder="1" applyAlignment="1">
      <alignment horizontal="center" vertical="center"/>
      <protection/>
    </xf>
    <xf numFmtId="0" fontId="6" fillId="16" borderId="13" xfId="75" applyFont="1" applyFill="1" applyBorder="1" applyAlignment="1">
      <alignment horizontal="center" vertical="center"/>
      <protection/>
    </xf>
    <xf numFmtId="0" fontId="6" fillId="16" borderId="0" xfId="75" applyFont="1" applyFill="1" applyBorder="1" applyAlignment="1">
      <alignment horizontal="center" vertical="center"/>
      <protection/>
    </xf>
    <xf numFmtId="0" fontId="7" fillId="16" borderId="13" xfId="75" applyFont="1" applyFill="1" applyBorder="1" applyAlignment="1">
      <alignment horizontal="center" vertical="center"/>
      <protection/>
    </xf>
    <xf numFmtId="0" fontId="7" fillId="16" borderId="14" xfId="75" applyFont="1" applyFill="1" applyBorder="1" applyAlignment="1">
      <alignment horizontal="center" vertical="center"/>
      <protection/>
    </xf>
    <xf numFmtId="0" fontId="10" fillId="16" borderId="13" xfId="75" applyFont="1" applyFill="1" applyBorder="1" applyAlignment="1">
      <alignment horizontal="center" vertical="center"/>
      <protection/>
    </xf>
    <xf numFmtId="0" fontId="10" fillId="16" borderId="14" xfId="75" applyFont="1" applyFill="1" applyBorder="1" applyAlignment="1">
      <alignment horizontal="center" vertical="center"/>
      <protection/>
    </xf>
    <xf numFmtId="49" fontId="9" fillId="16" borderId="18" xfId="75" applyNumberFormat="1" applyFont="1" applyFill="1" applyBorder="1" applyAlignment="1">
      <alignment horizontal="center" vertical="center"/>
      <protection/>
    </xf>
    <xf numFmtId="0" fontId="10" fillId="33" borderId="18" xfId="75" applyFont="1" applyFill="1" applyBorder="1" applyAlignment="1">
      <alignment horizontal="right" vertical="center"/>
      <protection/>
    </xf>
    <xf numFmtId="49" fontId="9" fillId="16" borderId="0" xfId="75" applyNumberFormat="1" applyFont="1" applyFill="1" applyBorder="1" applyAlignment="1">
      <alignment horizontal="center" vertical="center"/>
      <protection/>
    </xf>
    <xf numFmtId="0" fontId="10" fillId="33" borderId="0" xfId="75" applyFont="1" applyFill="1" applyBorder="1" applyAlignment="1">
      <alignment horizontal="right" vertical="center"/>
      <protection/>
    </xf>
    <xf numFmtId="176" fontId="10" fillId="33" borderId="0" xfId="75" applyNumberFormat="1" applyFont="1" applyFill="1" applyBorder="1" applyAlignment="1">
      <alignment horizontal="right" vertical="center"/>
      <protection/>
    </xf>
    <xf numFmtId="2" fontId="10" fillId="33" borderId="0" xfId="75" applyNumberFormat="1" applyFont="1" applyFill="1" applyBorder="1" applyAlignment="1">
      <alignment horizontal="right" vertical="center"/>
      <protection/>
    </xf>
    <xf numFmtId="179" fontId="10" fillId="33" borderId="0" xfId="75" applyNumberFormat="1" applyFont="1" applyFill="1" applyBorder="1" applyAlignment="1">
      <alignment horizontal="right" vertical="center"/>
      <protection/>
    </xf>
    <xf numFmtId="0" fontId="9" fillId="16" borderId="0" xfId="75" applyNumberFormat="1" applyFont="1" applyFill="1" applyAlignment="1">
      <alignment horizontal="center" vertical="center"/>
      <protection/>
    </xf>
    <xf numFmtId="176" fontId="10" fillId="33" borderId="0" xfId="75" applyNumberFormat="1" applyFont="1" applyFill="1" applyAlignment="1">
      <alignment horizontal="right" vertical="center"/>
      <protection/>
    </xf>
    <xf numFmtId="0" fontId="10" fillId="33" borderId="0" xfId="75" applyFont="1" applyFill="1" applyAlignment="1">
      <alignment horizontal="right" vertical="center"/>
      <protection/>
    </xf>
    <xf numFmtId="49" fontId="9" fillId="16" borderId="0" xfId="75" applyNumberFormat="1" applyFont="1" applyFill="1" applyAlignment="1">
      <alignment horizontal="center" vertical="center"/>
      <protection/>
    </xf>
    <xf numFmtId="176" fontId="10" fillId="0" borderId="0" xfId="75" applyNumberFormat="1" applyFont="1" applyFill="1" applyAlignment="1">
      <alignment horizontal="right" vertical="center"/>
      <protection/>
    </xf>
    <xf numFmtId="49" fontId="9" fillId="16" borderId="22" xfId="75" applyNumberFormat="1" applyFont="1" applyFill="1" applyBorder="1" applyAlignment="1">
      <alignment horizontal="center" vertical="center"/>
      <protection/>
    </xf>
    <xf numFmtId="176" fontId="10" fillId="33" borderId="22" xfId="75" applyNumberFormat="1" applyFont="1" applyFill="1" applyBorder="1" applyAlignment="1">
      <alignment horizontal="right" vertical="center"/>
      <protection/>
    </xf>
    <xf numFmtId="0" fontId="10" fillId="33" borderId="22" xfId="75" applyFont="1" applyFill="1" applyBorder="1" applyAlignment="1">
      <alignment horizontal="right" vertical="center"/>
      <protection/>
    </xf>
    <xf numFmtId="58" fontId="18" fillId="33" borderId="0" xfId="34" applyNumberFormat="1" applyFont="1" applyFill="1" applyBorder="1" applyAlignment="1">
      <alignment horizontal="center" vertical="center"/>
      <protection/>
    </xf>
    <xf numFmtId="58" fontId="18" fillId="33" borderId="0" xfId="34" applyNumberFormat="1" applyFont="1" applyFill="1" applyAlignment="1">
      <alignment horizontal="center" vertical="center"/>
      <protection/>
    </xf>
    <xf numFmtId="0" fontId="3" fillId="0" borderId="0" xfId="34" applyFont="1" applyAlignment="1">
      <alignment horizontal="center" vertical="center"/>
      <protection/>
    </xf>
    <xf numFmtId="58" fontId="19" fillId="33" borderId="0" xfId="34" applyNumberFormat="1" applyFont="1" applyFill="1" applyBorder="1" applyAlignment="1">
      <alignment horizontal="center" vertical="center"/>
      <protection/>
    </xf>
    <xf numFmtId="0" fontId="2" fillId="0" borderId="0" xfId="34" applyFont="1" applyAlignment="1">
      <alignment horizontal="center" vertical="center"/>
      <protection/>
    </xf>
    <xf numFmtId="0" fontId="10" fillId="16" borderId="10" xfId="34" applyFont="1" applyFill="1" applyBorder="1" applyAlignment="1">
      <alignment horizontal="center" vertical="center"/>
      <protection/>
    </xf>
    <xf numFmtId="0" fontId="8" fillId="16" borderId="12" xfId="34" applyNumberFormat="1" applyFont="1" applyFill="1" applyBorder="1" applyAlignment="1">
      <alignment horizontal="center" vertical="center" wrapText="1"/>
      <protection/>
    </xf>
    <xf numFmtId="0" fontId="13" fillId="16" borderId="10" xfId="34" applyNumberFormat="1" applyFont="1" applyFill="1" applyBorder="1" applyAlignment="1">
      <alignment horizontal="center" vertical="center" wrapText="1"/>
      <protection/>
    </xf>
    <xf numFmtId="0" fontId="10" fillId="16" borderId="12" xfId="34" applyNumberFormat="1" applyFont="1" applyFill="1" applyBorder="1" applyAlignment="1">
      <alignment horizontal="center" vertical="center"/>
      <protection/>
    </xf>
    <xf numFmtId="0" fontId="9" fillId="16" borderId="12" xfId="34" applyFont="1" applyFill="1" applyBorder="1" applyAlignment="1">
      <alignment horizontal="center" vertical="center"/>
      <protection/>
    </xf>
    <xf numFmtId="0" fontId="6" fillId="16" borderId="0" xfId="34" applyFont="1" applyFill="1" applyBorder="1" applyAlignment="1">
      <alignment horizontal="center" vertical="center"/>
      <protection/>
    </xf>
    <xf numFmtId="0" fontId="8" fillId="16" borderId="14" xfId="34" applyNumberFormat="1" applyFont="1" applyFill="1" applyBorder="1" applyAlignment="1">
      <alignment vertical="center" wrapText="1"/>
      <protection/>
    </xf>
    <xf numFmtId="0" fontId="8" fillId="16" borderId="0" xfId="34" applyNumberFormat="1" applyFont="1" applyFill="1" applyAlignment="1">
      <alignment vertical="center" wrapText="1"/>
      <protection/>
    </xf>
    <xf numFmtId="0" fontId="6" fillId="16" borderId="14" xfId="34" applyNumberFormat="1" applyFont="1" applyFill="1" applyBorder="1" applyAlignment="1">
      <alignment horizontal="center" vertical="center"/>
      <protection/>
    </xf>
    <xf numFmtId="0" fontId="7" fillId="16" borderId="0" xfId="34" applyFont="1" applyFill="1" applyBorder="1" applyAlignment="1">
      <alignment horizontal="center" vertical="center"/>
      <protection/>
    </xf>
    <xf numFmtId="0" fontId="6" fillId="16" borderId="14" xfId="34" applyFont="1" applyFill="1" applyBorder="1" applyAlignment="1">
      <alignment horizontal="center" vertical="center"/>
      <protection/>
    </xf>
    <xf numFmtId="0" fontId="7" fillId="16" borderId="0" xfId="34" applyFont="1" applyFill="1" applyAlignment="1">
      <alignment horizontal="center" vertical="center"/>
      <protection/>
    </xf>
    <xf numFmtId="0" fontId="8" fillId="16" borderId="14" xfId="34" applyNumberFormat="1" applyFont="1" applyFill="1" applyBorder="1" applyAlignment="1">
      <alignment horizontal="center" vertical="center" wrapText="1"/>
      <protection/>
    </xf>
    <xf numFmtId="0" fontId="8" fillId="16" borderId="0" xfId="34" applyNumberFormat="1" applyFont="1" applyFill="1" applyAlignment="1">
      <alignment horizontal="center" vertical="center" wrapText="1"/>
      <protection/>
    </xf>
    <xf numFmtId="0" fontId="7" fillId="16" borderId="13" xfId="34" applyNumberFormat="1" applyFont="1" applyFill="1" applyBorder="1" applyAlignment="1">
      <alignment horizontal="center" vertical="center"/>
      <protection/>
    </xf>
    <xf numFmtId="0" fontId="6" fillId="16" borderId="25" xfId="34" applyFont="1" applyFill="1" applyBorder="1" applyAlignment="1">
      <alignment horizontal="center" vertical="center"/>
      <protection/>
    </xf>
    <xf numFmtId="0" fontId="7" fillId="16" borderId="13" xfId="34" applyFont="1" applyFill="1" applyBorder="1" applyAlignment="1">
      <alignment horizontal="center" vertical="center"/>
      <protection/>
    </xf>
    <xf numFmtId="0" fontId="7" fillId="16" borderId="14" xfId="34" applyFont="1" applyFill="1" applyBorder="1" applyAlignment="1">
      <alignment horizontal="center" vertical="center"/>
      <protection/>
    </xf>
    <xf numFmtId="0" fontId="25" fillId="16" borderId="13" xfId="34" applyNumberFormat="1" applyFont="1" applyFill="1" applyBorder="1" applyAlignment="1">
      <alignment horizontal="center" vertical="center"/>
      <protection/>
    </xf>
    <xf numFmtId="0" fontId="34" fillId="16" borderId="13" xfId="34" applyFont="1" applyFill="1" applyBorder="1" applyAlignment="1">
      <alignment horizontal="center" vertical="center"/>
      <protection/>
    </xf>
    <xf numFmtId="0" fontId="34" fillId="16" borderId="13" xfId="34" applyFont="1" applyFill="1" applyBorder="1" applyAlignment="1">
      <alignment horizontal="left" vertical="center"/>
      <protection/>
    </xf>
    <xf numFmtId="0" fontId="10" fillId="16" borderId="0" xfId="34" applyFont="1" applyFill="1" applyBorder="1" applyAlignment="1">
      <alignment horizontal="center" vertical="center"/>
      <protection/>
    </xf>
    <xf numFmtId="0" fontId="10" fillId="16" borderId="13" xfId="34" applyNumberFormat="1" applyFont="1" applyFill="1" applyBorder="1" applyAlignment="1">
      <alignment horizontal="center" vertical="center"/>
      <protection/>
    </xf>
    <xf numFmtId="0" fontId="10" fillId="16" borderId="14" xfId="34" applyNumberFormat="1" applyFont="1" applyFill="1" applyBorder="1" applyAlignment="1">
      <alignment horizontal="center" vertical="center"/>
      <protection/>
    </xf>
    <xf numFmtId="0" fontId="12" fillId="16" borderId="14" xfId="34" applyNumberFormat="1" applyFont="1" applyFill="1" applyBorder="1" applyAlignment="1">
      <alignment horizontal="center" vertical="center"/>
      <protection/>
    </xf>
    <xf numFmtId="0" fontId="12" fillId="16" borderId="14" xfId="34" applyFont="1" applyFill="1" applyBorder="1" applyAlignment="1">
      <alignment horizontal="center" vertical="center"/>
      <protection/>
    </xf>
    <xf numFmtId="0" fontId="10" fillId="16" borderId="14" xfId="34" applyFont="1" applyFill="1" applyBorder="1" applyAlignment="1">
      <alignment horizontal="center" vertical="center"/>
      <protection/>
    </xf>
    <xf numFmtId="49" fontId="9" fillId="16" borderId="18" xfId="34" applyNumberFormat="1" applyFont="1" applyFill="1" applyBorder="1" applyAlignment="1">
      <alignment horizontal="center" vertical="center"/>
      <protection/>
    </xf>
    <xf numFmtId="49" fontId="9" fillId="11" borderId="18" xfId="34" applyNumberFormat="1" applyFont="1" applyFill="1" applyBorder="1" applyAlignment="1">
      <alignment horizontal="center" vertical="center"/>
      <protection/>
    </xf>
    <xf numFmtId="0" fontId="10" fillId="33" borderId="18" xfId="34" applyFont="1" applyFill="1" applyBorder="1" applyAlignment="1">
      <alignment horizontal="right" vertical="center"/>
      <protection/>
    </xf>
    <xf numFmtId="0" fontId="9" fillId="16" borderId="0" xfId="34" applyNumberFormat="1" applyFont="1" applyFill="1" applyBorder="1" applyAlignment="1">
      <alignment horizontal="center" vertical="center"/>
      <protection/>
    </xf>
    <xf numFmtId="0" fontId="12" fillId="33" borderId="0" xfId="34" applyFont="1" applyFill="1" applyBorder="1" applyAlignment="1">
      <alignment horizontal="right" vertical="center"/>
      <protection/>
    </xf>
    <xf numFmtId="49" fontId="9" fillId="16" borderId="0" xfId="34" applyNumberFormat="1" applyFont="1" applyFill="1" applyBorder="1" applyAlignment="1">
      <alignment horizontal="center" vertical="center"/>
      <protection/>
    </xf>
    <xf numFmtId="176" fontId="12" fillId="33" borderId="0" xfId="34" applyNumberFormat="1" applyFont="1" applyFill="1" applyBorder="1" applyAlignment="1">
      <alignment horizontal="right" vertical="center"/>
      <protection/>
    </xf>
    <xf numFmtId="176" fontId="10" fillId="33" borderId="0" xfId="34" applyNumberFormat="1" applyFont="1" applyFill="1" applyBorder="1" applyAlignment="1">
      <alignment horizontal="right" vertical="center"/>
      <protection/>
    </xf>
    <xf numFmtId="0" fontId="12" fillId="33" borderId="0" xfId="34" applyNumberFormat="1" applyFont="1" applyFill="1" applyBorder="1" applyAlignment="1">
      <alignment horizontal="right" vertical="center"/>
      <protection/>
    </xf>
    <xf numFmtId="0" fontId="10" fillId="11" borderId="0" xfId="34" applyFont="1" applyFill="1" applyBorder="1" applyAlignment="1">
      <alignment horizontal="right" vertical="center"/>
      <protection/>
    </xf>
    <xf numFmtId="0" fontId="10" fillId="11" borderId="0" xfId="34" applyNumberFormat="1" applyFont="1" applyFill="1" applyBorder="1" applyAlignment="1">
      <alignment horizontal="right" vertical="center"/>
      <protection/>
    </xf>
    <xf numFmtId="49" fontId="9" fillId="16" borderId="20" xfId="34" applyNumberFormat="1" applyFont="1" applyFill="1" applyBorder="1" applyAlignment="1">
      <alignment horizontal="center" vertical="center"/>
      <protection/>
    </xf>
    <xf numFmtId="49" fontId="9" fillId="11" borderId="20" xfId="34" applyNumberFormat="1" applyFont="1" applyFill="1" applyBorder="1" applyAlignment="1">
      <alignment horizontal="center" vertical="center"/>
      <protection/>
    </xf>
    <xf numFmtId="0" fontId="10" fillId="33" borderId="20" xfId="34" applyFont="1" applyFill="1" applyBorder="1" applyAlignment="1">
      <alignment horizontal="right" vertical="center"/>
      <protection/>
    </xf>
    <xf numFmtId="177" fontId="10" fillId="33" borderId="20" xfId="34" applyNumberFormat="1" applyFont="1" applyFill="1" applyBorder="1" applyAlignment="1">
      <alignment horizontal="right" vertical="center"/>
      <protection/>
    </xf>
    <xf numFmtId="176" fontId="10" fillId="33" borderId="20" xfId="34" applyNumberFormat="1" applyFont="1" applyFill="1" applyBorder="1" applyAlignment="1">
      <alignment horizontal="right" vertical="center"/>
      <protection/>
    </xf>
    <xf numFmtId="0" fontId="13" fillId="11" borderId="0" xfId="34" applyFont="1" applyFill="1" applyBorder="1" applyAlignment="1">
      <alignment horizontal="left" vertical="center" wrapText="1"/>
      <protection/>
    </xf>
    <xf numFmtId="0" fontId="10" fillId="11" borderId="0" xfId="34" applyFont="1" applyFill="1" applyBorder="1" applyAlignment="1">
      <alignment horizontal="left" vertical="center" wrapText="1"/>
      <protection/>
    </xf>
    <xf numFmtId="0" fontId="2" fillId="0" borderId="0" xfId="34" applyFont="1" applyAlignment="1">
      <alignment horizontal="left" vertical="center"/>
      <protection/>
    </xf>
    <xf numFmtId="177" fontId="2" fillId="0" borderId="0" xfId="34" applyNumberFormat="1" applyFont="1" applyAlignment="1">
      <alignment vertical="center"/>
      <protection/>
    </xf>
    <xf numFmtId="177" fontId="16" fillId="0" borderId="0" xfId="0" applyNumberFormat="1" applyFont="1" applyFill="1" applyAlignment="1">
      <alignment horizontal="right" vertical="center"/>
    </xf>
    <xf numFmtId="182" fontId="16" fillId="0" borderId="0" xfId="0" applyNumberFormat="1" applyFont="1" applyFill="1" applyAlignment="1">
      <alignment horizontal="right" vertical="center"/>
    </xf>
    <xf numFmtId="177" fontId="13" fillId="0" borderId="0" xfId="34" applyNumberFormat="1" applyFont="1" applyAlignment="1">
      <alignment horizontal="right" vertical="center"/>
      <protection/>
    </xf>
    <xf numFmtId="0" fontId="24" fillId="0" borderId="0" xfId="34" applyFont="1" applyAlignment="1">
      <alignment vertical="center"/>
      <protection/>
    </xf>
    <xf numFmtId="0" fontId="2" fillId="0" borderId="0" xfId="34" applyFont="1" applyAlignment="1">
      <alignment vertical="center" wrapText="1"/>
      <protection/>
    </xf>
    <xf numFmtId="0" fontId="3" fillId="33" borderId="0" xfId="34" applyFont="1" applyFill="1" applyBorder="1" applyAlignment="1">
      <alignment horizontal="center" vertical="center"/>
      <protection/>
    </xf>
    <xf numFmtId="0" fontId="4" fillId="33" borderId="0" xfId="34" applyFont="1" applyFill="1" applyBorder="1" applyAlignment="1">
      <alignment horizontal="center" vertical="center"/>
      <protection/>
    </xf>
    <xf numFmtId="0" fontId="53" fillId="33" borderId="0" xfId="34" applyFont="1" applyFill="1" applyBorder="1" applyAlignment="1">
      <alignment horizontal="center" vertical="center"/>
      <protection/>
    </xf>
    <xf numFmtId="0" fontId="53" fillId="33" borderId="0" xfId="34" applyFont="1" applyFill="1" applyBorder="1" applyAlignment="1">
      <alignment horizontal="center" vertical="center" wrapText="1"/>
      <protection/>
    </xf>
    <xf numFmtId="0" fontId="6" fillId="16" borderId="10" xfId="34" applyFont="1" applyFill="1" applyBorder="1" applyAlignment="1">
      <alignment horizontal="center" vertical="center"/>
      <protection/>
    </xf>
    <xf numFmtId="0" fontId="7" fillId="16" borderId="12" xfId="34" applyNumberFormat="1" applyFont="1" applyFill="1" applyBorder="1" applyAlignment="1">
      <alignment horizontal="center" vertical="center"/>
      <protection/>
    </xf>
    <xf numFmtId="0" fontId="6" fillId="16" borderId="12" xfId="34" applyFont="1" applyFill="1" applyBorder="1" applyAlignment="1">
      <alignment horizontal="center" vertical="center" wrapText="1"/>
      <protection/>
    </xf>
    <xf numFmtId="0" fontId="7" fillId="16" borderId="11" xfId="34" applyNumberFormat="1" applyFont="1" applyFill="1" applyBorder="1" applyAlignment="1">
      <alignment horizontal="center" vertical="center" wrapText="1"/>
      <protection/>
    </xf>
    <xf numFmtId="0" fontId="6" fillId="16" borderId="12" xfId="34" applyFont="1" applyFill="1" applyBorder="1" applyAlignment="1">
      <alignment horizontal="center" vertical="center"/>
      <protection/>
    </xf>
    <xf numFmtId="0" fontId="7" fillId="16" borderId="14" xfId="34" applyNumberFormat="1" applyFont="1" applyFill="1" applyBorder="1" applyAlignment="1">
      <alignment horizontal="center" vertical="center"/>
      <protection/>
    </xf>
    <xf numFmtId="0" fontId="7" fillId="16" borderId="14" xfId="34" applyFont="1" applyFill="1" applyBorder="1" applyAlignment="1">
      <alignment horizontal="center" vertical="center" wrapText="1"/>
      <protection/>
    </xf>
    <xf numFmtId="0" fontId="7" fillId="16" borderId="13" xfId="34" applyNumberFormat="1" applyFont="1" applyFill="1" applyBorder="1" applyAlignment="1">
      <alignment horizontal="center" vertical="center" wrapText="1"/>
      <protection/>
    </xf>
    <xf numFmtId="0" fontId="7" fillId="16" borderId="16" xfId="34" applyNumberFormat="1" applyFont="1" applyFill="1" applyBorder="1" applyAlignment="1">
      <alignment horizontal="center" vertical="center" wrapText="1"/>
      <protection/>
    </xf>
    <xf numFmtId="49" fontId="9" fillId="16" borderId="18" xfId="34" applyNumberFormat="1" applyFont="1" applyFill="1" applyBorder="1" applyAlignment="1">
      <alignment horizontal="left" vertical="center"/>
      <protection/>
    </xf>
    <xf numFmtId="49" fontId="10" fillId="34" borderId="18" xfId="34" applyNumberFormat="1" applyFont="1" applyFill="1" applyBorder="1" applyAlignment="1">
      <alignment horizontal="left" vertical="center"/>
      <protection/>
    </xf>
    <xf numFmtId="49" fontId="6" fillId="16" borderId="0" xfId="34" applyNumberFormat="1" applyFont="1" applyFill="1" applyBorder="1" applyAlignment="1">
      <alignment horizontal="left" vertical="center"/>
      <protection/>
    </xf>
    <xf numFmtId="49" fontId="7" fillId="34" borderId="0" xfId="34" applyNumberFormat="1" applyFont="1" applyFill="1" applyBorder="1" applyAlignment="1">
      <alignment horizontal="left" vertical="center" wrapText="1"/>
      <protection/>
    </xf>
    <xf numFmtId="49" fontId="8" fillId="33" borderId="0" xfId="34" applyNumberFormat="1" applyFont="1" applyFill="1" applyBorder="1" applyAlignment="1">
      <alignment horizontal="center" vertical="center" wrapText="1"/>
      <protection/>
    </xf>
    <xf numFmtId="49" fontId="7" fillId="33" borderId="0" xfId="34" applyNumberFormat="1" applyFont="1" applyFill="1" applyBorder="1" applyAlignment="1">
      <alignment horizontal="center" vertical="center" wrapText="1"/>
      <protection/>
    </xf>
    <xf numFmtId="0" fontId="119" fillId="0" borderId="0" xfId="34" applyFont="1" applyFill="1" applyBorder="1" applyAlignment="1">
      <alignment horizontal="right" vertical="center"/>
      <protection/>
    </xf>
    <xf numFmtId="49" fontId="6" fillId="16" borderId="0" xfId="34" applyNumberFormat="1" applyFont="1" applyFill="1" applyBorder="1" applyAlignment="1">
      <alignment horizontal="left" vertical="center" wrapText="1"/>
      <protection/>
    </xf>
    <xf numFmtId="0" fontId="7" fillId="33" borderId="0" xfId="34" applyFont="1" applyFill="1" applyBorder="1" applyAlignment="1">
      <alignment horizontal="right" vertical="center"/>
      <protection/>
    </xf>
    <xf numFmtId="177" fontId="7" fillId="33" borderId="0" xfId="34" applyNumberFormat="1" applyFont="1" applyFill="1" applyBorder="1" applyAlignment="1">
      <alignment horizontal="right" vertical="center"/>
      <protection/>
    </xf>
    <xf numFmtId="49" fontId="49" fillId="16" borderId="0" xfId="34" applyNumberFormat="1" applyFont="1" applyFill="1" applyBorder="1" applyAlignment="1">
      <alignment horizontal="left" vertical="center" wrapText="1"/>
      <protection/>
    </xf>
    <xf numFmtId="49" fontId="46" fillId="34" borderId="0" xfId="34" applyNumberFormat="1" applyFont="1" applyFill="1" applyBorder="1" applyAlignment="1">
      <alignment horizontal="left" vertical="center" wrapText="1"/>
      <protection/>
    </xf>
    <xf numFmtId="49" fontId="50" fillId="33" borderId="0" xfId="34" applyNumberFormat="1" applyFont="1" applyFill="1" applyBorder="1" applyAlignment="1">
      <alignment horizontal="center" vertical="center" wrapText="1"/>
      <protection/>
    </xf>
    <xf numFmtId="49" fontId="48" fillId="33" borderId="0" xfId="34" applyNumberFormat="1" applyFont="1" applyFill="1" applyBorder="1" applyAlignment="1">
      <alignment horizontal="center" vertical="center" wrapText="1"/>
      <protection/>
    </xf>
    <xf numFmtId="1" fontId="48" fillId="33" borderId="0" xfId="34" applyNumberFormat="1" applyFont="1" applyFill="1" applyBorder="1" applyAlignment="1">
      <alignment horizontal="right" vertical="center"/>
      <protection/>
    </xf>
    <xf numFmtId="177" fontId="10" fillId="33" borderId="0" xfId="34" applyNumberFormat="1" applyFont="1" applyFill="1" applyBorder="1" applyAlignment="1">
      <alignment horizontal="right" vertical="center"/>
      <protection/>
    </xf>
    <xf numFmtId="0" fontId="7" fillId="0" borderId="0" xfId="34" applyFont="1" applyFill="1" applyBorder="1" applyAlignment="1">
      <alignment horizontal="right" vertical="center"/>
      <protection/>
    </xf>
    <xf numFmtId="176" fontId="48" fillId="0" borderId="0" xfId="34" applyNumberFormat="1" applyFont="1" applyFill="1" applyBorder="1" applyAlignment="1">
      <alignment horizontal="right" vertical="center"/>
      <protection/>
    </xf>
    <xf numFmtId="0" fontId="10" fillId="0" borderId="0" xfId="34" applyFont="1" applyFill="1" applyBorder="1" applyAlignment="1">
      <alignment horizontal="right" vertical="center"/>
      <protection/>
    </xf>
    <xf numFmtId="49" fontId="48" fillId="34" borderId="0" xfId="34" applyNumberFormat="1" applyFont="1" applyFill="1" applyBorder="1" applyAlignment="1">
      <alignment horizontal="left" vertical="center" wrapText="1"/>
      <protection/>
    </xf>
    <xf numFmtId="49" fontId="118" fillId="0" borderId="0" xfId="34" applyNumberFormat="1" applyFont="1" applyFill="1" applyBorder="1" applyAlignment="1">
      <alignment horizontal="right" vertical="center" shrinkToFit="1"/>
      <protection/>
    </xf>
    <xf numFmtId="49" fontId="9" fillId="16" borderId="0" xfId="34" applyNumberFormat="1" applyFont="1" applyFill="1" applyBorder="1" applyAlignment="1">
      <alignment horizontal="left" vertical="center" wrapText="1"/>
      <protection/>
    </xf>
    <xf numFmtId="49" fontId="10" fillId="34" borderId="0" xfId="34" applyNumberFormat="1" applyFont="1" applyFill="1" applyBorder="1" applyAlignment="1">
      <alignment horizontal="left" vertical="center" wrapText="1"/>
      <protection/>
    </xf>
    <xf numFmtId="49" fontId="54" fillId="33" borderId="0" xfId="34" applyNumberFormat="1" applyFont="1" applyFill="1" applyBorder="1" applyAlignment="1">
      <alignment horizontal="center" vertical="center" wrapText="1"/>
      <protection/>
    </xf>
    <xf numFmtId="49" fontId="10" fillId="33" borderId="0" xfId="34" applyNumberFormat="1" applyFont="1" applyFill="1" applyBorder="1" applyAlignment="1">
      <alignment horizontal="center" vertical="center" wrapText="1"/>
      <protection/>
    </xf>
    <xf numFmtId="0" fontId="10" fillId="33" borderId="0" xfId="34" applyFont="1" applyFill="1" applyBorder="1" applyAlignment="1">
      <alignment horizontal="right" vertical="center"/>
      <protection/>
    </xf>
    <xf numFmtId="0" fontId="120" fillId="33" borderId="0" xfId="75" applyFont="1" applyFill="1" applyAlignment="1">
      <alignment horizontal="left" vertical="center" wrapText="1"/>
      <protection/>
    </xf>
    <xf numFmtId="0" fontId="20" fillId="33" borderId="0" xfId="75" applyFont="1" applyFill="1" applyBorder="1" applyAlignment="1">
      <alignment horizontal="left" vertical="center"/>
      <protection/>
    </xf>
    <xf numFmtId="0" fontId="2" fillId="0" borderId="0" xfId="34" applyNumberFormat="1" applyFont="1" applyBorder="1" applyAlignment="1">
      <alignment vertical="center"/>
      <protection/>
    </xf>
    <xf numFmtId="0" fontId="2" fillId="0" borderId="0" xfId="34" applyNumberFormat="1" applyFont="1" applyBorder="1" applyAlignment="1">
      <alignment vertical="center" wrapText="1"/>
      <protection/>
    </xf>
    <xf numFmtId="1" fontId="10" fillId="33" borderId="0" xfId="34" applyNumberFormat="1" applyFont="1" applyFill="1" applyBorder="1" applyAlignment="1">
      <alignment horizontal="right" vertical="center"/>
      <protection/>
    </xf>
    <xf numFmtId="1" fontId="10" fillId="33" borderId="0" xfId="34" applyNumberFormat="1" applyFont="1" applyFill="1" applyAlignment="1">
      <alignment horizontal="right" vertical="center"/>
      <protection/>
    </xf>
    <xf numFmtId="176" fontId="10" fillId="33" borderId="0" xfId="34" applyNumberFormat="1" applyFont="1" applyFill="1" applyAlignment="1">
      <alignment horizontal="right" vertical="center"/>
      <protection/>
    </xf>
    <xf numFmtId="2" fontId="10" fillId="0" borderId="0" xfId="75" applyNumberFormat="1" applyFont="1" applyFill="1" applyBorder="1" applyAlignment="1">
      <alignment horizontal="right" vertical="center"/>
      <protection/>
    </xf>
    <xf numFmtId="176" fontId="10" fillId="0" borderId="0" xfId="75" applyNumberFormat="1" applyFont="1" applyFill="1" applyBorder="1" applyAlignment="1">
      <alignment horizontal="right" vertical="center"/>
      <protection/>
    </xf>
    <xf numFmtId="0" fontId="2" fillId="0" borderId="0" xfId="75" applyFont="1" applyFill="1" applyAlignment="1">
      <alignment vertical="center"/>
      <protection/>
    </xf>
    <xf numFmtId="0" fontId="55" fillId="33" borderId="0" xfId="34" applyFont="1" applyFill="1" applyBorder="1" applyAlignment="1">
      <alignment horizontal="center" vertical="center"/>
      <protection/>
    </xf>
    <xf numFmtId="0" fontId="9" fillId="33" borderId="0" xfId="34" applyFont="1" applyFill="1" applyBorder="1" applyAlignment="1">
      <alignment horizontal="left" vertical="center"/>
      <protection/>
    </xf>
    <xf numFmtId="0" fontId="13" fillId="33" borderId="0" xfId="34" applyFont="1" applyFill="1" applyBorder="1" applyAlignment="1">
      <alignment horizontal="center" vertical="center"/>
      <protection/>
    </xf>
    <xf numFmtId="0" fontId="7" fillId="16" borderId="12" xfId="34" applyFont="1" applyFill="1" applyBorder="1" applyAlignment="1">
      <alignment horizontal="center" vertical="center"/>
      <protection/>
    </xf>
    <xf numFmtId="178" fontId="6" fillId="16" borderId="12" xfId="34" applyNumberFormat="1" applyFont="1" applyFill="1" applyBorder="1" applyAlignment="1">
      <alignment horizontal="center" vertical="center"/>
      <protection/>
    </xf>
    <xf numFmtId="178" fontId="10" fillId="33" borderId="18" xfId="34" applyNumberFormat="1" applyFont="1" applyFill="1" applyBorder="1" applyAlignment="1">
      <alignment horizontal="right" vertical="center"/>
      <protection/>
    </xf>
    <xf numFmtId="49" fontId="56" fillId="16" borderId="0" xfId="63" applyNumberFormat="1" applyFont="1" applyFill="1" applyBorder="1" applyAlignment="1">
      <alignment horizontal="left" vertical="center" shrinkToFit="1"/>
      <protection/>
    </xf>
    <xf numFmtId="49" fontId="10" fillId="34" borderId="0" xfId="34" applyNumberFormat="1" applyFont="1" applyFill="1" applyBorder="1" applyAlignment="1">
      <alignment horizontal="left" vertical="center"/>
      <protection/>
    </xf>
    <xf numFmtId="183" fontId="10" fillId="33" borderId="0" xfId="34" applyNumberFormat="1" applyFont="1" applyFill="1" applyBorder="1" applyAlignment="1">
      <alignment horizontal="right" vertical="center"/>
      <protection/>
    </xf>
    <xf numFmtId="49" fontId="9" fillId="16" borderId="0" xfId="34" applyNumberFormat="1" applyFont="1" applyFill="1" applyBorder="1" applyAlignment="1">
      <alignment horizontal="left" vertical="center"/>
      <protection/>
    </xf>
    <xf numFmtId="183" fontId="115" fillId="33" borderId="0" xfId="34" applyNumberFormat="1" applyFont="1" applyFill="1" applyBorder="1" applyAlignment="1">
      <alignment horizontal="right" vertical="center"/>
      <protection/>
    </xf>
    <xf numFmtId="49" fontId="11" fillId="34" borderId="0" xfId="34" applyNumberFormat="1" applyFont="1" applyFill="1" applyBorder="1" applyAlignment="1">
      <alignment horizontal="left" vertical="center"/>
      <protection/>
    </xf>
    <xf numFmtId="49" fontId="51" fillId="16" borderId="0" xfId="34" applyNumberFormat="1" applyFont="1" applyFill="1" applyBorder="1" applyAlignment="1">
      <alignment horizontal="left" vertical="center"/>
      <protection/>
    </xf>
    <xf numFmtId="49" fontId="12" fillId="34" borderId="0" xfId="34" applyNumberFormat="1" applyFont="1" applyFill="1" applyBorder="1" applyAlignment="1">
      <alignment horizontal="left" vertical="center"/>
      <protection/>
    </xf>
    <xf numFmtId="49" fontId="31" fillId="34" borderId="0" xfId="34" applyNumberFormat="1" applyFont="1" applyFill="1" applyBorder="1" applyAlignment="1">
      <alignment horizontal="left" vertical="center"/>
      <protection/>
    </xf>
    <xf numFmtId="49" fontId="29" fillId="34" borderId="0" xfId="34" applyNumberFormat="1" applyFont="1" applyFill="1" applyBorder="1" applyAlignment="1">
      <alignment horizontal="left" vertical="center" wrapText="1"/>
      <protection/>
    </xf>
    <xf numFmtId="49" fontId="57" fillId="16" borderId="0" xfId="34" applyNumberFormat="1" applyFont="1" applyFill="1" applyBorder="1" applyAlignment="1">
      <alignment horizontal="left" vertical="center"/>
      <protection/>
    </xf>
    <xf numFmtId="49" fontId="39" fillId="34" borderId="0" xfId="34" applyNumberFormat="1" applyFont="1" applyFill="1" applyBorder="1" applyAlignment="1">
      <alignment horizontal="left" vertical="center"/>
      <protection/>
    </xf>
    <xf numFmtId="176" fontId="39" fillId="33" borderId="0" xfId="34" applyNumberFormat="1" applyFont="1" applyFill="1" applyBorder="1" applyAlignment="1">
      <alignment horizontal="right" vertical="center"/>
      <protection/>
    </xf>
    <xf numFmtId="49" fontId="57" fillId="16" borderId="20" xfId="34" applyNumberFormat="1" applyFont="1" applyFill="1" applyBorder="1" applyAlignment="1">
      <alignment horizontal="left" vertical="center"/>
      <protection/>
    </xf>
    <xf numFmtId="49" fontId="39" fillId="34" borderId="20" xfId="34" applyNumberFormat="1" applyFont="1" applyFill="1" applyBorder="1" applyAlignment="1">
      <alignment horizontal="left" vertical="center"/>
      <protection/>
    </xf>
    <xf numFmtId="177" fontId="39" fillId="33" borderId="20" xfId="34" applyNumberFormat="1" applyFont="1" applyFill="1" applyBorder="1" applyAlignment="1">
      <alignment horizontal="right" vertical="center"/>
      <protection/>
    </xf>
    <xf numFmtId="0" fontId="2" fillId="0" borderId="0" xfId="63" applyFont="1" applyAlignment="1">
      <alignment vertical="center"/>
      <protection/>
    </xf>
    <xf numFmtId="0" fontId="18" fillId="33" borderId="0" xfId="63" applyFont="1" applyFill="1" applyBorder="1" applyAlignment="1">
      <alignment horizontal="center" vertical="center"/>
      <protection/>
    </xf>
    <xf numFmtId="0" fontId="58" fillId="33" borderId="0" xfId="63" applyFont="1" applyFill="1" applyBorder="1" applyAlignment="1">
      <alignment horizontal="center" vertical="center"/>
      <protection/>
    </xf>
    <xf numFmtId="0" fontId="55" fillId="33" borderId="0" xfId="63" applyFont="1" applyFill="1" applyBorder="1" applyAlignment="1">
      <alignment horizontal="center" vertical="center"/>
      <protection/>
    </xf>
    <xf numFmtId="0" fontId="16" fillId="33" borderId="0" xfId="63" applyFont="1" applyFill="1" applyBorder="1" applyAlignment="1">
      <alignment horizontal="center" vertical="center"/>
      <protection/>
    </xf>
    <xf numFmtId="0" fontId="16" fillId="33" borderId="0" xfId="63" applyFont="1" applyFill="1" applyBorder="1" applyAlignment="1">
      <alignment vertical="center"/>
      <protection/>
    </xf>
    <xf numFmtId="0" fontId="59" fillId="16" borderId="10" xfId="63" applyFont="1" applyFill="1" applyBorder="1" applyAlignment="1">
      <alignment horizontal="center" vertical="center"/>
      <protection/>
    </xf>
    <xf numFmtId="0" fontId="34" fillId="16" borderId="12" xfId="63" applyFont="1" applyFill="1" applyBorder="1" applyAlignment="1">
      <alignment horizontal="center" vertical="center"/>
      <protection/>
    </xf>
    <xf numFmtId="0" fontId="59" fillId="16" borderId="12" xfId="63" applyFont="1" applyFill="1" applyBorder="1" applyAlignment="1">
      <alignment horizontal="center" vertical="center"/>
      <protection/>
    </xf>
    <xf numFmtId="0" fontId="59" fillId="16" borderId="12" xfId="63" applyFont="1" applyFill="1" applyBorder="1" applyAlignment="1">
      <alignment horizontal="center" vertical="center" wrapText="1"/>
      <protection/>
    </xf>
    <xf numFmtId="0" fontId="34" fillId="16" borderId="0" xfId="63" applyFont="1" applyFill="1" applyBorder="1" applyAlignment="1">
      <alignment horizontal="center" vertical="center"/>
      <protection/>
    </xf>
    <xf numFmtId="0" fontId="34" fillId="16" borderId="14" xfId="63" applyFont="1" applyFill="1" applyBorder="1" applyAlignment="1">
      <alignment horizontal="center" vertical="center"/>
      <protection/>
    </xf>
    <xf numFmtId="0" fontId="34" fillId="16" borderId="13" xfId="63" applyFont="1" applyFill="1" applyBorder="1" applyAlignment="1">
      <alignment horizontal="center" vertical="center"/>
      <protection/>
    </xf>
    <xf numFmtId="49" fontId="51" fillId="16" borderId="18" xfId="63" applyNumberFormat="1" applyFont="1" applyFill="1" applyBorder="1" applyAlignment="1">
      <alignment horizontal="left" vertical="center" shrinkToFit="1"/>
      <protection/>
    </xf>
    <xf numFmtId="49" fontId="12" fillId="34" borderId="18" xfId="63" applyNumberFormat="1" applyFont="1" applyFill="1" applyBorder="1" applyAlignment="1">
      <alignment horizontal="left" vertical="center" shrinkToFit="1"/>
      <protection/>
    </xf>
    <xf numFmtId="0" fontId="12" fillId="33" borderId="18" xfId="63" applyFont="1" applyFill="1" applyBorder="1" applyAlignment="1">
      <alignment horizontal="right" vertical="center"/>
      <protection/>
    </xf>
    <xf numFmtId="49" fontId="60" fillId="16" borderId="0" xfId="63" applyNumberFormat="1" applyFont="1" applyFill="1" applyBorder="1" applyAlignment="1">
      <alignment horizontal="left" vertical="center" shrinkToFit="1"/>
      <protection/>
    </xf>
    <xf numFmtId="49" fontId="61" fillId="34" borderId="0" xfId="63" applyNumberFormat="1" applyFont="1" applyFill="1" applyBorder="1" applyAlignment="1">
      <alignment horizontal="left" vertical="center" wrapText="1" shrinkToFit="1"/>
      <protection/>
    </xf>
    <xf numFmtId="0" fontId="34" fillId="33" borderId="0" xfId="63" applyNumberFormat="1" applyFont="1" applyFill="1" applyBorder="1" applyAlignment="1">
      <alignment horizontal="right" vertical="center"/>
      <protection/>
    </xf>
    <xf numFmtId="176" fontId="34" fillId="33" borderId="0" xfId="63" applyNumberFormat="1" applyFont="1" applyFill="1" applyBorder="1" applyAlignment="1">
      <alignment horizontal="right" vertical="center"/>
      <protection/>
    </xf>
    <xf numFmtId="177" fontId="2" fillId="0" borderId="0" xfId="63" applyNumberFormat="1" applyFont="1" applyAlignment="1">
      <alignment vertical="center"/>
      <protection/>
    </xf>
    <xf numFmtId="49" fontId="45" fillId="16" borderId="0" xfId="63" applyNumberFormat="1" applyFont="1" applyFill="1" applyBorder="1" applyAlignment="1">
      <alignment horizontal="left" vertical="center" shrinkToFit="1"/>
      <protection/>
    </xf>
    <xf numFmtId="49" fontId="46" fillId="34" borderId="0" xfId="63" applyNumberFormat="1" applyFont="1" applyFill="1" applyBorder="1" applyAlignment="1">
      <alignment horizontal="left" vertical="center" shrinkToFit="1"/>
      <protection/>
    </xf>
    <xf numFmtId="0" fontId="46" fillId="33" borderId="0" xfId="63" applyNumberFormat="1" applyFont="1" applyFill="1" applyBorder="1" applyAlignment="1">
      <alignment horizontal="right" vertical="center"/>
      <protection/>
    </xf>
    <xf numFmtId="176" fontId="46" fillId="33" borderId="0" xfId="63" applyNumberFormat="1" applyFont="1" applyFill="1" applyBorder="1" applyAlignment="1">
      <alignment horizontal="right" vertical="center"/>
      <protection/>
    </xf>
    <xf numFmtId="49" fontId="46" fillId="33" borderId="0" xfId="63" applyNumberFormat="1" applyFont="1" applyFill="1" applyBorder="1" applyAlignment="1">
      <alignment horizontal="right" vertical="center"/>
      <protection/>
    </xf>
    <xf numFmtId="49" fontId="121" fillId="16" borderId="0" xfId="63" applyNumberFormat="1" applyFont="1" applyFill="1" applyBorder="1" applyAlignment="1">
      <alignment horizontal="left" vertical="center" shrinkToFit="1"/>
      <protection/>
    </xf>
    <xf numFmtId="49" fontId="46" fillId="34" borderId="0" xfId="63" applyNumberFormat="1" applyFont="1" applyFill="1" applyBorder="1" applyAlignment="1">
      <alignment horizontal="left" vertical="center" wrapText="1" shrinkToFit="1"/>
      <protection/>
    </xf>
    <xf numFmtId="49" fontId="122" fillId="16" borderId="0" xfId="63" applyNumberFormat="1" applyFont="1" applyFill="1" applyBorder="1" applyAlignment="1">
      <alignment horizontal="left" vertical="center" shrinkToFit="1"/>
      <protection/>
    </xf>
    <xf numFmtId="49" fontId="48" fillId="34" borderId="0" xfId="63" applyNumberFormat="1" applyFont="1" applyFill="1" applyBorder="1" applyAlignment="1">
      <alignment horizontal="left" vertical="center" wrapText="1" shrinkToFit="1"/>
      <protection/>
    </xf>
    <xf numFmtId="49" fontId="62" fillId="16" borderId="0" xfId="63" applyNumberFormat="1" applyFont="1" applyFill="1" applyBorder="1" applyAlignment="1">
      <alignment horizontal="left" vertical="center" shrinkToFit="1"/>
      <protection/>
    </xf>
    <xf numFmtId="49" fontId="49" fillId="16" borderId="0" xfId="63" applyNumberFormat="1" applyFont="1" applyFill="1" applyBorder="1" applyAlignment="1">
      <alignment horizontal="left" vertical="center" shrinkToFit="1"/>
      <protection/>
    </xf>
    <xf numFmtId="0" fontId="48" fillId="33" borderId="0" xfId="63" applyNumberFormat="1" applyFont="1" applyFill="1" applyBorder="1" applyAlignment="1">
      <alignment horizontal="right" vertical="center"/>
      <protection/>
    </xf>
    <xf numFmtId="177" fontId="48" fillId="33" borderId="0" xfId="63" applyNumberFormat="1" applyFont="1" applyFill="1" applyBorder="1" applyAlignment="1">
      <alignment horizontal="right" vertical="center"/>
      <protection/>
    </xf>
    <xf numFmtId="49" fontId="63" fillId="16" borderId="22" xfId="63" applyNumberFormat="1" applyFont="1" applyFill="1" applyBorder="1" applyAlignment="1">
      <alignment horizontal="left" vertical="center" shrinkToFit="1"/>
      <protection/>
    </xf>
    <xf numFmtId="49" fontId="34" fillId="34" borderId="0" xfId="63" applyNumberFormat="1" applyFont="1" applyFill="1" applyBorder="1" applyAlignment="1">
      <alignment horizontal="left" vertical="center" shrinkToFit="1"/>
      <protection/>
    </xf>
    <xf numFmtId="0" fontId="64" fillId="33" borderId="0" xfId="63" applyFont="1" applyFill="1" applyBorder="1" applyAlignment="1">
      <alignment horizontal="left" vertical="center"/>
      <protection/>
    </xf>
    <xf numFmtId="0" fontId="13" fillId="33" borderId="0" xfId="63" applyFont="1" applyFill="1" applyBorder="1" applyAlignment="1">
      <alignment horizontal="left" vertical="center"/>
      <protection/>
    </xf>
    <xf numFmtId="0" fontId="39" fillId="33" borderId="0" xfId="63" applyFont="1" applyFill="1" applyBorder="1" applyAlignment="1">
      <alignment horizontal="left" vertical="center"/>
      <protection/>
    </xf>
    <xf numFmtId="0" fontId="10" fillId="33" borderId="0" xfId="63" applyFont="1" applyFill="1" applyBorder="1" applyAlignment="1">
      <alignment horizontal="left" vertical="center"/>
      <protection/>
    </xf>
    <xf numFmtId="0" fontId="65" fillId="0" borderId="0" xfId="63" applyFont="1" applyAlignment="1">
      <alignment vertical="center"/>
      <protection/>
    </xf>
    <xf numFmtId="0" fontId="3" fillId="33" borderId="0" xfId="63" applyFont="1" applyFill="1" applyBorder="1" applyAlignment="1">
      <alignment horizontal="center" vertical="center"/>
      <protection/>
    </xf>
    <xf numFmtId="0" fontId="66" fillId="33" borderId="0" xfId="63" applyFont="1" applyFill="1" applyBorder="1" applyAlignment="1">
      <alignment horizontal="center" vertical="center"/>
      <protection/>
    </xf>
    <xf numFmtId="0" fontId="34" fillId="16" borderId="12" xfId="63" applyNumberFormat="1" applyFont="1" applyFill="1" applyBorder="1" applyAlignment="1">
      <alignment horizontal="center" vertical="center"/>
      <protection/>
    </xf>
    <xf numFmtId="0" fontId="59" fillId="16" borderId="11" xfId="63" applyNumberFormat="1" applyFont="1" applyFill="1" applyBorder="1" applyAlignment="1">
      <alignment horizontal="center" vertical="center"/>
      <protection/>
    </xf>
    <xf numFmtId="0" fontId="59" fillId="16" borderId="10" xfId="63" applyFont="1" applyFill="1" applyBorder="1" applyAlignment="1">
      <alignment horizontal="center" vertical="center" wrapText="1"/>
      <protection/>
    </xf>
    <xf numFmtId="0" fontId="59" fillId="16" borderId="0" xfId="63" applyFont="1" applyFill="1" applyBorder="1" applyAlignment="1">
      <alignment horizontal="center" vertical="center"/>
      <protection/>
    </xf>
    <xf numFmtId="0" fontId="34" fillId="16" borderId="14" xfId="63" applyNumberFormat="1" applyFont="1" applyFill="1" applyBorder="1" applyAlignment="1">
      <alignment horizontal="center" vertical="center"/>
      <protection/>
    </xf>
    <xf numFmtId="0" fontId="59" fillId="16" borderId="13" xfId="63" applyNumberFormat="1" applyFont="1" applyFill="1" applyBorder="1" applyAlignment="1">
      <alignment horizontal="center" vertical="center"/>
      <protection/>
    </xf>
    <xf numFmtId="0" fontId="59" fillId="16" borderId="15" xfId="63" applyFont="1" applyFill="1" applyBorder="1" applyAlignment="1">
      <alignment horizontal="center" vertical="center"/>
      <protection/>
    </xf>
    <xf numFmtId="0" fontId="34" fillId="16" borderId="17" xfId="63" applyNumberFormat="1" applyFont="1" applyFill="1" applyBorder="1" applyAlignment="1">
      <alignment horizontal="center" vertical="center"/>
      <protection/>
    </xf>
    <xf numFmtId="0" fontId="59" fillId="16" borderId="16" xfId="63" applyNumberFormat="1" applyFont="1" applyFill="1" applyBorder="1" applyAlignment="1">
      <alignment horizontal="center" vertical="center"/>
      <protection/>
    </xf>
    <xf numFmtId="0" fontId="48" fillId="33" borderId="0" xfId="63" applyFont="1" applyFill="1" applyBorder="1" applyAlignment="1">
      <alignment horizontal="right" vertical="center"/>
      <protection/>
    </xf>
    <xf numFmtId="176" fontId="12" fillId="33" borderId="0" xfId="63" applyNumberFormat="1" applyFont="1" applyFill="1" applyBorder="1" applyAlignment="1">
      <alignment horizontal="right" vertical="center"/>
      <protection/>
    </xf>
    <xf numFmtId="1" fontId="12" fillId="33" borderId="0" xfId="63" applyNumberFormat="1" applyFont="1" applyFill="1" applyBorder="1" applyAlignment="1">
      <alignment horizontal="right" vertical="center"/>
      <protection/>
    </xf>
    <xf numFmtId="49" fontId="48" fillId="34" borderId="0" xfId="63" applyNumberFormat="1" applyFont="1" applyFill="1" applyBorder="1" applyAlignment="1">
      <alignment horizontal="left" vertical="center" shrinkToFit="1"/>
      <protection/>
    </xf>
    <xf numFmtId="49" fontId="10" fillId="34" borderId="0" xfId="63" applyNumberFormat="1" applyFont="1" applyFill="1" applyBorder="1" applyAlignment="1">
      <alignment horizontal="left" vertical="center" shrinkToFit="1"/>
      <protection/>
    </xf>
    <xf numFmtId="49" fontId="31" fillId="34" borderId="0" xfId="63" applyNumberFormat="1" applyFont="1" applyFill="1" applyBorder="1" applyAlignment="1">
      <alignment horizontal="left" vertical="center" wrapText="1" shrinkToFit="1"/>
      <protection/>
    </xf>
    <xf numFmtId="178" fontId="12" fillId="33" borderId="0" xfId="63" applyNumberFormat="1" applyFont="1" applyFill="1" applyBorder="1" applyAlignment="1">
      <alignment horizontal="right" vertical="center"/>
      <protection/>
    </xf>
    <xf numFmtId="49" fontId="49" fillId="16" borderId="0" xfId="63" applyNumberFormat="1" applyFont="1" applyFill="1" applyBorder="1" applyAlignment="1">
      <alignment horizontal="center" vertical="center" shrinkToFit="1"/>
      <protection/>
    </xf>
    <xf numFmtId="49" fontId="60" fillId="16" borderId="22" xfId="63" applyNumberFormat="1" applyFont="1" applyFill="1" applyBorder="1" applyAlignment="1">
      <alignment horizontal="left" vertical="center" shrinkToFit="1"/>
      <protection/>
    </xf>
    <xf numFmtId="0" fontId="21" fillId="33" borderId="0" xfId="63" applyFont="1" applyFill="1" applyBorder="1" applyAlignment="1">
      <alignment horizontal="left" vertical="center"/>
      <protection/>
    </xf>
    <xf numFmtId="0" fontId="21" fillId="33" borderId="10" xfId="63" applyFont="1" applyFill="1" applyBorder="1" applyAlignment="1">
      <alignment horizontal="left" vertical="center"/>
      <protection/>
    </xf>
    <xf numFmtId="177" fontId="21" fillId="33" borderId="10" xfId="63" applyNumberFormat="1" applyFont="1" applyFill="1" applyBorder="1" applyAlignment="1">
      <alignment horizontal="left" vertical="center"/>
      <protection/>
    </xf>
    <xf numFmtId="177" fontId="65" fillId="0" borderId="0" xfId="63" applyNumberFormat="1" applyFont="1" applyAlignment="1">
      <alignment vertical="center"/>
      <protection/>
    </xf>
    <xf numFmtId="0" fontId="41" fillId="33" borderId="0" xfId="63" applyFont="1" applyFill="1" applyBorder="1" applyAlignment="1">
      <alignment horizontal="center" vertical="center"/>
      <protection/>
    </xf>
    <xf numFmtId="0" fontId="5" fillId="33" borderId="0" xfId="63" applyFont="1" applyFill="1" applyBorder="1" applyAlignment="1">
      <alignment horizontal="center" vertical="center"/>
      <protection/>
    </xf>
    <xf numFmtId="0" fontId="9" fillId="33" borderId="0" xfId="63" applyFont="1" applyFill="1" applyBorder="1" applyAlignment="1">
      <alignment horizontal="left" vertical="center"/>
      <protection/>
    </xf>
    <xf numFmtId="0" fontId="13" fillId="33" borderId="0" xfId="63" applyFont="1" applyFill="1" applyBorder="1" applyAlignment="1">
      <alignment vertical="center"/>
      <protection/>
    </xf>
    <xf numFmtId="0" fontId="13" fillId="33" borderId="0" xfId="63" applyFont="1" applyFill="1" applyBorder="1" applyAlignment="1">
      <alignment horizontal="center" vertical="center"/>
      <protection/>
    </xf>
    <xf numFmtId="0" fontId="6" fillId="16" borderId="10" xfId="63" applyFont="1" applyFill="1" applyBorder="1" applyAlignment="1">
      <alignment horizontal="center" vertical="center"/>
      <protection/>
    </xf>
    <xf numFmtId="0" fontId="6" fillId="16" borderId="12" xfId="63" applyFont="1" applyFill="1" applyBorder="1" applyAlignment="1">
      <alignment horizontal="center" vertical="center"/>
      <protection/>
    </xf>
    <xf numFmtId="0" fontId="7" fillId="16" borderId="19" xfId="63" applyFont="1" applyFill="1" applyBorder="1" applyAlignment="1">
      <alignment horizontal="center" vertical="center"/>
      <protection/>
    </xf>
    <xf numFmtId="0" fontId="7" fillId="16" borderId="0" xfId="63" applyFont="1" applyFill="1" applyBorder="1" applyAlignment="1">
      <alignment horizontal="center" vertical="center"/>
      <protection/>
    </xf>
    <xf numFmtId="0" fontId="6" fillId="16" borderId="14" xfId="63" applyFont="1" applyFill="1" applyBorder="1" applyAlignment="1">
      <alignment horizontal="center" vertical="center"/>
      <protection/>
    </xf>
    <xf numFmtId="0" fontId="67" fillId="16" borderId="14" xfId="63" applyFont="1" applyFill="1" applyBorder="1" applyAlignment="1">
      <alignment horizontal="center" vertical="center"/>
      <protection/>
    </xf>
    <xf numFmtId="0" fontId="6" fillId="16" borderId="13" xfId="63" applyFont="1" applyFill="1" applyBorder="1" applyAlignment="1">
      <alignment horizontal="center" vertical="center"/>
      <protection/>
    </xf>
    <xf numFmtId="0" fontId="6" fillId="16" borderId="0" xfId="63" applyFont="1" applyFill="1" applyBorder="1" applyAlignment="1">
      <alignment horizontal="center" vertical="center"/>
      <protection/>
    </xf>
    <xf numFmtId="49" fontId="34" fillId="16" borderId="14" xfId="63" applyNumberFormat="1" applyFont="1" applyFill="1" applyBorder="1" applyAlignment="1">
      <alignment horizontal="center" vertical="center" shrinkToFit="1"/>
      <protection/>
    </xf>
    <xf numFmtId="0" fontId="59" fillId="16" borderId="14" xfId="63" applyFont="1" applyFill="1" applyBorder="1" applyAlignment="1">
      <alignment horizontal="center" vertical="center"/>
      <protection/>
    </xf>
    <xf numFmtId="0" fontId="34" fillId="16" borderId="13" xfId="63" applyFont="1" applyFill="1" applyBorder="1" applyAlignment="1">
      <alignment horizontal="center" vertical="center" shrinkToFit="1"/>
      <protection/>
    </xf>
    <xf numFmtId="49" fontId="34" fillId="16" borderId="13" xfId="63" applyNumberFormat="1" applyFont="1" applyFill="1" applyBorder="1" applyAlignment="1">
      <alignment horizontal="center" vertical="center" shrinkToFit="1"/>
      <protection/>
    </xf>
    <xf numFmtId="49" fontId="9" fillId="16" borderId="18" xfId="63" applyNumberFormat="1" applyFont="1" applyFill="1" applyBorder="1" applyAlignment="1">
      <alignment horizontal="center" vertical="center"/>
      <protection/>
    </xf>
    <xf numFmtId="0" fontId="10" fillId="33" borderId="18" xfId="63" applyFont="1" applyFill="1" applyBorder="1" applyAlignment="1">
      <alignment horizontal="right" vertical="center"/>
      <protection/>
    </xf>
    <xf numFmtId="49" fontId="9" fillId="16" borderId="0" xfId="63" applyNumberFormat="1" applyFont="1" applyFill="1" applyBorder="1" applyAlignment="1">
      <alignment horizontal="center" vertical="center"/>
      <protection/>
    </xf>
    <xf numFmtId="1" fontId="10" fillId="11" borderId="0" xfId="63" applyNumberFormat="1" applyFont="1" applyFill="1" applyBorder="1" applyAlignment="1">
      <alignment horizontal="right" vertical="center"/>
      <protection/>
    </xf>
    <xf numFmtId="178" fontId="10" fillId="11" borderId="0" xfId="63" applyNumberFormat="1" applyFont="1" applyFill="1" applyBorder="1" applyAlignment="1">
      <alignment horizontal="right" vertical="center"/>
      <protection/>
    </xf>
    <xf numFmtId="0" fontId="10" fillId="11" borderId="0" xfId="63" applyFont="1" applyFill="1" applyBorder="1" applyAlignment="1">
      <alignment horizontal="right" vertical="center"/>
      <protection/>
    </xf>
    <xf numFmtId="0" fontId="9" fillId="16" borderId="0" xfId="63" applyNumberFormat="1" applyFont="1" applyFill="1" applyBorder="1" applyAlignment="1">
      <alignment horizontal="center" vertical="center"/>
      <protection/>
    </xf>
    <xf numFmtId="0" fontId="9" fillId="16" borderId="0" xfId="63" applyNumberFormat="1" applyFont="1" applyFill="1" applyBorder="1" applyAlignment="1">
      <alignment horizontal="center" vertical="center"/>
      <protection/>
    </xf>
    <xf numFmtId="0" fontId="9" fillId="16" borderId="22" xfId="63" applyNumberFormat="1" applyFont="1" applyFill="1" applyBorder="1" applyAlignment="1">
      <alignment horizontal="center" vertical="center"/>
      <protection/>
    </xf>
    <xf numFmtId="1" fontId="10" fillId="11" borderId="22" xfId="63" applyNumberFormat="1" applyFont="1" applyFill="1" applyBorder="1" applyAlignment="1">
      <alignment horizontal="right" vertical="center"/>
      <protection/>
    </xf>
    <xf numFmtId="0" fontId="10" fillId="11" borderId="22" xfId="63" applyFont="1" applyFill="1" applyBorder="1" applyAlignment="1">
      <alignment horizontal="right" vertical="center"/>
      <protection/>
    </xf>
    <xf numFmtId="0" fontId="21" fillId="0" borderId="0" xfId="63" applyFont="1" applyAlignment="1">
      <alignment vertical="center"/>
      <protection/>
    </xf>
    <xf numFmtId="0" fontId="35" fillId="0" borderId="0" xfId="63" applyFont="1" applyAlignment="1">
      <alignment vertical="center"/>
      <protection/>
    </xf>
    <xf numFmtId="0" fontId="21" fillId="0" borderId="0" xfId="63" applyFont="1" applyAlignment="1">
      <alignment horizontal="center" vertical="center"/>
      <protection/>
    </xf>
    <xf numFmtId="0" fontId="21" fillId="0" borderId="0" xfId="63" applyFont="1" applyAlignment="1">
      <alignment horizontal="left" vertical="center"/>
      <protection/>
    </xf>
    <xf numFmtId="0" fontId="1" fillId="0" borderId="0" xfId="63" applyFont="1" applyAlignment="1">
      <alignment horizontal="center"/>
      <protection/>
    </xf>
    <xf numFmtId="0" fontId="13" fillId="0" borderId="0" xfId="63" applyFont="1" applyAlignment="1">
      <alignment vertical="center"/>
      <protection/>
    </xf>
    <xf numFmtId="0" fontId="21" fillId="0" borderId="0" xfId="63" applyFont="1" applyAlignment="1">
      <alignment horizontal="right"/>
      <protection/>
    </xf>
    <xf numFmtId="177" fontId="21" fillId="0" borderId="0" xfId="63" applyNumberFormat="1" applyFont="1" applyAlignment="1">
      <alignment horizontal="right"/>
      <protection/>
    </xf>
    <xf numFmtId="179" fontId="21" fillId="0" borderId="0" xfId="63" applyNumberFormat="1" applyFont="1" applyAlignment="1">
      <alignment/>
      <protection/>
    </xf>
    <xf numFmtId="0" fontId="68" fillId="0" borderId="0" xfId="63" applyFont="1" applyAlignment="1">
      <alignment vertical="center"/>
      <protection/>
    </xf>
    <xf numFmtId="0" fontId="4" fillId="33" borderId="0" xfId="63" applyFont="1" applyFill="1" applyBorder="1" applyAlignment="1">
      <alignment horizontal="center" vertical="center"/>
      <protection/>
    </xf>
    <xf numFmtId="0" fontId="10" fillId="33" borderId="0" xfId="63" applyFont="1" applyFill="1" applyBorder="1" applyAlignment="1">
      <alignment horizontal="right" vertical="center"/>
      <protection/>
    </xf>
    <xf numFmtId="0" fontId="7" fillId="16" borderId="32" xfId="63" applyFont="1" applyFill="1" applyBorder="1" applyAlignment="1">
      <alignment horizontal="center" vertical="center"/>
      <protection/>
    </xf>
    <xf numFmtId="0" fontId="6" fillId="16" borderId="10" xfId="63" applyFont="1" applyFill="1" applyBorder="1" applyAlignment="1">
      <alignment horizontal="center" vertical="center" wrapText="1"/>
      <protection/>
    </xf>
    <xf numFmtId="0" fontId="7" fillId="16" borderId="33" xfId="63" applyFont="1" applyFill="1" applyBorder="1" applyAlignment="1">
      <alignment horizontal="center" vertical="center"/>
      <protection/>
    </xf>
    <xf numFmtId="49" fontId="9" fillId="16" borderId="18" xfId="63" applyNumberFormat="1" applyFont="1" applyFill="1" applyBorder="1" applyAlignment="1">
      <alignment horizontal="left" vertical="center"/>
      <protection/>
    </xf>
    <xf numFmtId="49" fontId="10" fillId="34" borderId="18" xfId="63" applyNumberFormat="1" applyFont="1" applyFill="1" applyBorder="1" applyAlignment="1">
      <alignment horizontal="left" vertical="center"/>
      <protection/>
    </xf>
    <xf numFmtId="49" fontId="33" fillId="16" borderId="0" xfId="63" applyNumberFormat="1" applyFont="1" applyFill="1" applyBorder="1" applyAlignment="1">
      <alignment horizontal="left" vertical="center"/>
      <protection/>
    </xf>
    <xf numFmtId="176" fontId="7" fillId="33" borderId="0" xfId="63" applyNumberFormat="1" applyFont="1" applyFill="1" applyBorder="1" applyAlignment="1">
      <alignment horizontal="right" vertical="center"/>
      <protection/>
    </xf>
    <xf numFmtId="177" fontId="10" fillId="33" borderId="0" xfId="63" applyNumberFormat="1" applyFont="1" applyFill="1" applyBorder="1" applyAlignment="1">
      <alignment horizontal="right" vertical="center"/>
      <protection/>
    </xf>
    <xf numFmtId="49" fontId="9" fillId="16" borderId="0" xfId="63" applyNumberFormat="1" applyFont="1" applyFill="1" applyBorder="1" applyAlignment="1">
      <alignment horizontal="left" vertical="center"/>
      <protection/>
    </xf>
    <xf numFmtId="49" fontId="10" fillId="34" borderId="0" xfId="63" applyNumberFormat="1" applyFont="1" applyFill="1" applyBorder="1" applyAlignment="1">
      <alignment horizontal="left" vertical="center"/>
      <protection/>
    </xf>
    <xf numFmtId="176" fontId="10" fillId="33" borderId="0" xfId="63" applyNumberFormat="1" applyFont="1" applyFill="1" applyBorder="1" applyAlignment="1">
      <alignment horizontal="right" vertical="center"/>
      <protection/>
    </xf>
    <xf numFmtId="49" fontId="69" fillId="16" borderId="0" xfId="63" applyNumberFormat="1" applyFont="1" applyFill="1" applyBorder="1" applyAlignment="1">
      <alignment horizontal="left" vertical="center"/>
      <protection/>
    </xf>
    <xf numFmtId="49" fontId="48" fillId="34" borderId="0" xfId="63" applyNumberFormat="1" applyFont="1" applyFill="1" applyBorder="1" applyAlignment="1">
      <alignment horizontal="left" vertical="center"/>
      <protection/>
    </xf>
    <xf numFmtId="176" fontId="48" fillId="33" borderId="0" xfId="63" applyNumberFormat="1" applyFont="1" applyFill="1" applyBorder="1" applyAlignment="1">
      <alignment horizontal="right" vertical="center"/>
      <protection/>
    </xf>
    <xf numFmtId="49" fontId="49" fillId="16" borderId="0" xfId="63" applyNumberFormat="1" applyFont="1" applyFill="1" applyBorder="1" applyAlignment="1">
      <alignment horizontal="left" vertical="center"/>
      <protection/>
    </xf>
    <xf numFmtId="49" fontId="7" fillId="34" borderId="0" xfId="63" applyNumberFormat="1" applyFont="1" applyFill="1" applyBorder="1" applyAlignment="1">
      <alignment horizontal="left" vertical="center" shrinkToFit="1"/>
      <protection/>
    </xf>
    <xf numFmtId="176" fontId="115" fillId="33" borderId="0" xfId="63" applyNumberFormat="1" applyFont="1" applyFill="1" applyBorder="1" applyAlignment="1">
      <alignment horizontal="right" vertical="center"/>
      <protection/>
    </xf>
    <xf numFmtId="49" fontId="70" fillId="16" borderId="0" xfId="63" applyNumberFormat="1" applyFont="1" applyFill="1" applyBorder="1" applyAlignment="1">
      <alignment horizontal="left" vertical="center"/>
      <protection/>
    </xf>
    <xf numFmtId="49" fontId="71" fillId="34" borderId="0" xfId="63" applyNumberFormat="1" applyFont="1" applyFill="1" applyBorder="1" applyAlignment="1">
      <alignment horizontal="left" vertical="center" wrapText="1" shrinkToFit="1"/>
      <protection/>
    </xf>
    <xf numFmtId="176" fontId="71" fillId="33" borderId="0" xfId="63" applyNumberFormat="1" applyFont="1" applyFill="1" applyBorder="1" applyAlignment="1">
      <alignment horizontal="right" vertical="center"/>
      <protection/>
    </xf>
    <xf numFmtId="177" fontId="50" fillId="0" borderId="0" xfId="63" applyNumberFormat="1" applyFont="1" applyAlignment="1">
      <alignment vertical="center"/>
      <protection/>
    </xf>
    <xf numFmtId="0" fontId="50" fillId="0" borderId="0" xfId="63" applyFont="1" applyAlignment="1">
      <alignment vertical="center"/>
      <protection/>
    </xf>
    <xf numFmtId="49" fontId="72" fillId="34" borderId="0" xfId="63" applyNumberFormat="1" applyFont="1" applyFill="1" applyBorder="1" applyAlignment="1">
      <alignment horizontal="left" vertical="center" wrapText="1"/>
      <protection/>
    </xf>
    <xf numFmtId="177" fontId="68" fillId="0" borderId="0" xfId="63" applyNumberFormat="1" applyFont="1" applyAlignment="1">
      <alignment vertical="center"/>
      <protection/>
    </xf>
    <xf numFmtId="0" fontId="73" fillId="0" borderId="0" xfId="63" applyFont="1" applyAlignment="1">
      <alignment vertical="center"/>
      <protection/>
    </xf>
    <xf numFmtId="49" fontId="49" fillId="16" borderId="0" xfId="79" applyNumberFormat="1" applyFont="1" applyFill="1" applyBorder="1" applyAlignment="1">
      <alignment horizontal="left" vertical="center"/>
      <protection/>
    </xf>
    <xf numFmtId="49" fontId="48" fillId="34" borderId="0" xfId="79" applyNumberFormat="1" applyFont="1" applyFill="1" applyBorder="1" applyAlignment="1">
      <alignment horizontal="left" vertical="center"/>
      <protection/>
    </xf>
    <xf numFmtId="49" fontId="49" fillId="16" borderId="0" xfId="79" applyNumberFormat="1" applyFont="1" applyFill="1" applyBorder="1" applyAlignment="1">
      <alignment horizontal="left" vertical="center" shrinkToFit="1"/>
      <protection/>
    </xf>
    <xf numFmtId="49" fontId="7" fillId="34" borderId="0" xfId="79" applyNumberFormat="1" applyFont="1" applyFill="1" applyBorder="1" applyAlignment="1">
      <alignment horizontal="left" vertical="center"/>
      <protection/>
    </xf>
    <xf numFmtId="176" fontId="123" fillId="33" borderId="0" xfId="63" applyNumberFormat="1" applyFont="1" applyFill="1" applyBorder="1" applyAlignment="1">
      <alignment horizontal="right" vertical="center"/>
      <protection/>
    </xf>
    <xf numFmtId="176" fontId="118" fillId="33" borderId="0" xfId="63" applyNumberFormat="1" applyFont="1" applyFill="1" applyBorder="1" applyAlignment="1">
      <alignment horizontal="right" vertical="center"/>
      <protection/>
    </xf>
    <xf numFmtId="49" fontId="9" fillId="16" borderId="20" xfId="79" applyNumberFormat="1" applyFont="1" applyFill="1" applyBorder="1" applyAlignment="1">
      <alignment horizontal="left" vertical="center"/>
      <protection/>
    </xf>
    <xf numFmtId="49" fontId="10" fillId="34" borderId="20" xfId="79" applyNumberFormat="1" applyFont="1" applyFill="1" applyBorder="1" applyAlignment="1">
      <alignment horizontal="left" vertical="center"/>
      <protection/>
    </xf>
    <xf numFmtId="177" fontId="10" fillId="33" borderId="20" xfId="63" applyNumberFormat="1" applyFont="1" applyFill="1" applyBorder="1" applyAlignment="1">
      <alignment horizontal="right" vertical="center"/>
      <protection/>
    </xf>
    <xf numFmtId="0" fontId="18" fillId="33" borderId="0" xfId="63" applyFont="1" applyFill="1" applyAlignment="1">
      <alignment horizontal="center" vertical="center"/>
      <protection/>
    </xf>
    <xf numFmtId="0" fontId="19" fillId="33" borderId="0" xfId="63" applyFont="1" applyFill="1" applyAlignment="1">
      <alignment horizontal="center" vertical="center"/>
      <protection/>
    </xf>
    <xf numFmtId="0" fontId="2" fillId="11" borderId="0" xfId="63" applyFont="1" applyFill="1" applyAlignment="1">
      <alignment vertical="center"/>
      <protection/>
    </xf>
    <xf numFmtId="0" fontId="6" fillId="16" borderId="11" xfId="63" applyFont="1" applyFill="1" applyBorder="1" applyAlignment="1">
      <alignment horizontal="center" vertical="center"/>
      <protection/>
    </xf>
    <xf numFmtId="0" fontId="7" fillId="16" borderId="14" xfId="63" applyFont="1" applyFill="1" applyBorder="1" applyAlignment="1">
      <alignment horizontal="center" vertical="center"/>
      <protection/>
    </xf>
    <xf numFmtId="0" fontId="7" fillId="16" borderId="13" xfId="63" applyFont="1" applyFill="1" applyBorder="1" applyAlignment="1">
      <alignment horizontal="center" vertical="center"/>
      <protection/>
    </xf>
    <xf numFmtId="2" fontId="10" fillId="33" borderId="0" xfId="63" applyNumberFormat="1" applyFont="1" applyFill="1" applyBorder="1" applyAlignment="1">
      <alignment horizontal="right" vertical="center"/>
      <protection/>
    </xf>
    <xf numFmtId="178" fontId="10" fillId="33" borderId="0" xfId="63" applyNumberFormat="1" applyFont="1" applyFill="1" applyBorder="1" applyAlignment="1">
      <alignment horizontal="right" vertical="center"/>
      <protection/>
    </xf>
    <xf numFmtId="1" fontId="10" fillId="33" borderId="0" xfId="63" applyNumberFormat="1" applyFont="1" applyFill="1" applyBorder="1" applyAlignment="1">
      <alignment horizontal="right" vertical="center"/>
      <protection/>
    </xf>
    <xf numFmtId="2" fontId="10" fillId="11" borderId="0" xfId="63" applyNumberFormat="1" applyFont="1" applyFill="1" applyBorder="1" applyAlignment="1">
      <alignment horizontal="right" vertical="center"/>
      <protection/>
    </xf>
    <xf numFmtId="2" fontId="10" fillId="33" borderId="0" xfId="63" applyNumberFormat="1" applyFont="1" applyFill="1" applyBorder="1" applyAlignment="1">
      <alignment horizontal="right" vertical="center"/>
      <protection/>
    </xf>
    <xf numFmtId="176" fontId="10" fillId="33" borderId="0" xfId="63" applyNumberFormat="1" applyFont="1" applyFill="1" applyBorder="1" applyAlignment="1">
      <alignment horizontal="right" vertical="center"/>
      <protection/>
    </xf>
    <xf numFmtId="0" fontId="10" fillId="33" borderId="0" xfId="63" applyFont="1" applyFill="1" applyBorder="1" applyAlignment="1">
      <alignment horizontal="right" vertical="center"/>
      <protection/>
    </xf>
    <xf numFmtId="1" fontId="10" fillId="33" borderId="0" xfId="63" applyNumberFormat="1" applyFont="1" applyFill="1" applyBorder="1" applyAlignment="1">
      <alignment horizontal="right" vertical="center"/>
      <protection/>
    </xf>
    <xf numFmtId="2" fontId="10" fillId="11" borderId="0" xfId="63" applyNumberFormat="1" applyFont="1" applyFill="1" applyBorder="1" applyAlignment="1">
      <alignment horizontal="right" vertical="center"/>
      <protection/>
    </xf>
    <xf numFmtId="49" fontId="9" fillId="16" borderId="22" xfId="63" applyNumberFormat="1" applyFont="1" applyFill="1" applyBorder="1" applyAlignment="1">
      <alignment horizontal="center" vertical="center"/>
      <protection/>
    </xf>
    <xf numFmtId="176" fontId="10" fillId="33" borderId="22" xfId="63" applyNumberFormat="1" applyFont="1" applyFill="1" applyBorder="1" applyAlignment="1">
      <alignment horizontal="right" vertical="center"/>
      <protection/>
    </xf>
    <xf numFmtId="0" fontId="10" fillId="33" borderId="22" xfId="63" applyFont="1" applyFill="1" applyBorder="1" applyAlignment="1">
      <alignment horizontal="right" vertical="center"/>
      <protection/>
    </xf>
    <xf numFmtId="1" fontId="10" fillId="33" borderId="22" xfId="63" applyNumberFormat="1" applyFont="1" applyFill="1" applyBorder="1" applyAlignment="1">
      <alignment horizontal="right" vertical="center"/>
      <protection/>
    </xf>
    <xf numFmtId="0" fontId="2" fillId="11" borderId="22" xfId="63" applyFont="1" applyFill="1" applyBorder="1" applyAlignment="1">
      <alignment vertical="center"/>
      <protection/>
    </xf>
    <xf numFmtId="177" fontId="2" fillId="11" borderId="22" xfId="63" applyNumberFormat="1" applyFont="1" applyFill="1" applyBorder="1" applyAlignment="1">
      <alignment vertical="center"/>
      <protection/>
    </xf>
    <xf numFmtId="0" fontId="2" fillId="0" borderId="0" xfId="63" applyFont="1" applyAlignment="1">
      <alignment horizontal="center" vertical="center"/>
      <protection/>
    </xf>
    <xf numFmtId="178" fontId="13" fillId="0" borderId="0" xfId="63" applyNumberFormat="1" applyFont="1" applyAlignment="1">
      <alignment vertical="center"/>
      <protection/>
    </xf>
    <xf numFmtId="0" fontId="114" fillId="33" borderId="0" xfId="63" applyFont="1" applyFill="1" applyBorder="1" applyAlignment="1">
      <alignment horizontal="center" vertical="center"/>
      <protection/>
    </xf>
    <xf numFmtId="0" fontId="7" fillId="16" borderId="12" xfId="63" applyFont="1" applyFill="1" applyBorder="1" applyAlignment="1">
      <alignment horizontal="center" vertical="center"/>
      <protection/>
    </xf>
    <xf numFmtId="0" fontId="7" fillId="16" borderId="21" xfId="63" applyFont="1" applyFill="1" applyBorder="1" applyAlignment="1">
      <alignment horizontal="center" vertical="center"/>
      <protection/>
    </xf>
    <xf numFmtId="49" fontId="9" fillId="16" borderId="18" xfId="63" applyNumberFormat="1" applyFont="1" applyFill="1" applyBorder="1" applyAlignment="1">
      <alignment horizontal="left" vertical="center" shrinkToFit="1"/>
      <protection/>
    </xf>
    <xf numFmtId="49" fontId="10" fillId="34" borderId="18" xfId="63" applyNumberFormat="1" applyFont="1" applyFill="1" applyBorder="1" applyAlignment="1">
      <alignment horizontal="left" vertical="center" shrinkToFit="1"/>
      <protection/>
    </xf>
    <xf numFmtId="49" fontId="27" fillId="16" borderId="0" xfId="63" applyNumberFormat="1" applyFont="1" applyFill="1" applyBorder="1" applyAlignment="1">
      <alignment horizontal="left" vertical="center" shrinkToFit="1"/>
      <protection/>
    </xf>
    <xf numFmtId="177" fontId="13" fillId="0" borderId="0" xfId="63" applyNumberFormat="1" applyFont="1" applyAlignment="1">
      <alignment vertical="center"/>
      <protection/>
    </xf>
    <xf numFmtId="176" fontId="10" fillId="0" borderId="0" xfId="63" applyNumberFormat="1" applyFont="1" applyFill="1" applyBorder="1" applyAlignment="1">
      <alignment horizontal="right" vertical="center"/>
      <protection/>
    </xf>
    <xf numFmtId="49" fontId="9" fillId="16" borderId="0" xfId="63" applyNumberFormat="1" applyFont="1" applyFill="1" applyBorder="1" applyAlignment="1">
      <alignment horizontal="left" vertical="center" shrinkToFit="1"/>
      <protection/>
    </xf>
    <xf numFmtId="49" fontId="29" fillId="34" borderId="0" xfId="63" applyNumberFormat="1" applyFont="1" applyFill="1" applyBorder="1" applyAlignment="1">
      <alignment horizontal="left" vertical="center" wrapText="1"/>
      <protection/>
    </xf>
    <xf numFmtId="49" fontId="29" fillId="34" borderId="0" xfId="63" applyNumberFormat="1" applyFont="1" applyFill="1" applyBorder="1" applyAlignment="1">
      <alignment horizontal="left" vertical="center" wrapText="1" shrinkToFit="1"/>
      <protection/>
    </xf>
    <xf numFmtId="49" fontId="12" fillId="34" borderId="0" xfId="63" applyNumberFormat="1" applyFont="1" applyFill="1" applyBorder="1" applyAlignment="1">
      <alignment horizontal="left" vertical="center" shrinkToFit="1"/>
      <protection/>
    </xf>
    <xf numFmtId="49" fontId="9" fillId="16" borderId="22" xfId="63" applyNumberFormat="1" applyFont="1" applyFill="1" applyBorder="1" applyAlignment="1">
      <alignment horizontal="left" vertical="center" shrinkToFit="1"/>
      <protection/>
    </xf>
    <xf numFmtId="49" fontId="29" fillId="34" borderId="22" xfId="63" applyNumberFormat="1" applyFont="1" applyFill="1" applyBorder="1" applyAlignment="1">
      <alignment horizontal="left" vertical="center" wrapText="1" shrinkToFit="1"/>
      <protection/>
    </xf>
    <xf numFmtId="0" fontId="6" fillId="16" borderId="27" xfId="63" applyFont="1" applyFill="1" applyBorder="1" applyAlignment="1">
      <alignment horizontal="center" vertical="center"/>
      <protection/>
    </xf>
    <xf numFmtId="0" fontId="7" fillId="16" borderId="11" xfId="63" applyFont="1" applyFill="1" applyBorder="1" applyAlignment="1">
      <alignment horizontal="center" vertical="center"/>
      <protection/>
    </xf>
    <xf numFmtId="0" fontId="6" fillId="16" borderId="21" xfId="63" applyFont="1" applyFill="1" applyBorder="1" applyAlignment="1">
      <alignment horizontal="center" vertical="center"/>
      <protection/>
    </xf>
    <xf numFmtId="0" fontId="6" fillId="16" borderId="34" xfId="63" applyFont="1" applyFill="1" applyBorder="1" applyAlignment="1">
      <alignment horizontal="center" vertical="center"/>
      <protection/>
    </xf>
    <xf numFmtId="0" fontId="7" fillId="16" borderId="16" xfId="63" applyFont="1" applyFill="1" applyBorder="1" applyAlignment="1">
      <alignment horizontal="center" vertical="center"/>
      <protection/>
    </xf>
    <xf numFmtId="49" fontId="33" fillId="16" borderId="0" xfId="63" applyNumberFormat="1" applyFont="1" applyFill="1" applyBorder="1" applyAlignment="1">
      <alignment horizontal="left" vertical="center" shrinkToFit="1"/>
      <protection/>
    </xf>
    <xf numFmtId="49" fontId="10" fillId="34" borderId="0" xfId="63" applyNumberFormat="1" applyFont="1" applyFill="1" applyBorder="1" applyAlignment="1">
      <alignment horizontal="left" vertical="center" wrapText="1" shrinkToFit="1"/>
      <protection/>
    </xf>
    <xf numFmtId="49" fontId="9" fillId="16" borderId="20" xfId="63" applyNumberFormat="1" applyFont="1" applyFill="1" applyBorder="1" applyAlignment="1">
      <alignment horizontal="left" vertical="center" shrinkToFit="1"/>
      <protection/>
    </xf>
    <xf numFmtId="49" fontId="7" fillId="34" borderId="20" xfId="63" applyNumberFormat="1" applyFont="1" applyFill="1" applyBorder="1" applyAlignment="1">
      <alignment horizontal="left" vertical="center" shrinkToFit="1"/>
      <protection/>
    </xf>
    <xf numFmtId="176" fontId="7" fillId="33" borderId="20" xfId="63" applyNumberFormat="1" applyFont="1" applyFill="1" applyBorder="1" applyAlignment="1">
      <alignment horizontal="right" vertical="center"/>
      <protection/>
    </xf>
    <xf numFmtId="0" fontId="24" fillId="0" borderId="0" xfId="63" applyFont="1" applyBorder="1" applyAlignment="1">
      <alignment horizontal="left" vertical="center"/>
      <protection/>
    </xf>
    <xf numFmtId="0" fontId="7" fillId="16" borderId="12" xfId="63" applyNumberFormat="1" applyFont="1" applyFill="1" applyBorder="1" applyAlignment="1">
      <alignment horizontal="center" vertical="center"/>
      <protection/>
    </xf>
    <xf numFmtId="0" fontId="6" fillId="16" borderId="12" xfId="63" applyFont="1" applyFill="1" applyBorder="1" applyAlignment="1">
      <alignment horizontal="center" vertical="center" wrapText="1"/>
      <protection/>
    </xf>
    <xf numFmtId="0" fontId="7" fillId="16" borderId="14" xfId="63" applyNumberFormat="1" applyFont="1" applyFill="1" applyBorder="1" applyAlignment="1">
      <alignment horizontal="center" vertical="center"/>
      <protection/>
    </xf>
    <xf numFmtId="49" fontId="7" fillId="34" borderId="0" xfId="63" applyNumberFormat="1" applyFont="1" applyFill="1" applyBorder="1" applyAlignment="1">
      <alignment horizontal="left" vertical="center"/>
      <protection/>
    </xf>
    <xf numFmtId="176" fontId="119" fillId="33" borderId="0" xfId="63" applyNumberFormat="1" applyFont="1" applyFill="1" applyBorder="1" applyAlignment="1">
      <alignment horizontal="right" vertical="center"/>
      <protection/>
    </xf>
    <xf numFmtId="0" fontId="75" fillId="0" borderId="0" xfId="63" applyFont="1" applyAlignment="1">
      <alignment vertical="center"/>
      <protection/>
    </xf>
    <xf numFmtId="49" fontId="27" fillId="16" borderId="0" xfId="63" applyNumberFormat="1" applyFont="1" applyFill="1" applyBorder="1" applyAlignment="1">
      <alignment horizontal="left" vertical="center" wrapText="1"/>
      <protection/>
    </xf>
    <xf numFmtId="49" fontId="10" fillId="34" borderId="0" xfId="63" applyNumberFormat="1" applyFont="1" applyFill="1" applyBorder="1" applyAlignment="1">
      <alignment horizontal="left" vertical="center" wrapText="1"/>
      <protection/>
    </xf>
    <xf numFmtId="49" fontId="6" fillId="16" borderId="0" xfId="63" applyNumberFormat="1" applyFont="1" applyFill="1" applyBorder="1" applyAlignment="1">
      <alignment horizontal="left" vertical="center"/>
      <protection/>
    </xf>
    <xf numFmtId="49" fontId="6" fillId="16" borderId="0" xfId="63" applyNumberFormat="1" applyFont="1" applyFill="1" applyBorder="1" applyAlignment="1">
      <alignment horizontal="left" vertical="center" wrapText="1"/>
      <protection/>
    </xf>
    <xf numFmtId="49" fontId="27" fillId="16" borderId="0" xfId="63" applyNumberFormat="1" applyFont="1" applyFill="1" applyBorder="1" applyAlignment="1">
      <alignment horizontal="left" vertical="center"/>
      <protection/>
    </xf>
    <xf numFmtId="49" fontId="33" fillId="16" borderId="0" xfId="63" applyNumberFormat="1" applyFont="1" applyFill="1" applyBorder="1" applyAlignment="1">
      <alignment horizontal="left" vertical="center" wrapText="1"/>
      <protection/>
    </xf>
    <xf numFmtId="49" fontId="7" fillId="34" borderId="0" xfId="63" applyNumberFormat="1" applyFont="1" applyFill="1" applyBorder="1" applyAlignment="1">
      <alignment horizontal="left" vertical="center" wrapText="1"/>
      <protection/>
    </xf>
    <xf numFmtId="49" fontId="9" fillId="16" borderId="20" xfId="63" applyNumberFormat="1" applyFont="1" applyFill="1" applyBorder="1" applyAlignment="1">
      <alignment horizontal="left" vertical="center"/>
      <protection/>
    </xf>
    <xf numFmtId="49" fontId="10" fillId="34" borderId="20" xfId="63" applyNumberFormat="1" applyFont="1" applyFill="1" applyBorder="1" applyAlignment="1">
      <alignment horizontal="left" vertical="center"/>
      <protection/>
    </xf>
    <xf numFmtId="176" fontId="10" fillId="33" borderId="20" xfId="63" applyNumberFormat="1" applyFont="1" applyFill="1" applyBorder="1" applyAlignment="1">
      <alignment horizontal="right" vertical="center"/>
      <protection/>
    </xf>
    <xf numFmtId="0" fontId="76" fillId="0" borderId="0" xfId="63" applyFont="1" applyAlignment="1">
      <alignment vertical="center"/>
      <protection/>
    </xf>
    <xf numFmtId="0" fontId="19" fillId="33" borderId="0" xfId="63" applyFont="1" applyFill="1" applyBorder="1" applyAlignment="1">
      <alignment horizontal="center" vertical="center"/>
      <protection/>
    </xf>
    <xf numFmtId="0" fontId="7" fillId="16" borderId="34" xfId="63" applyFont="1" applyFill="1" applyBorder="1" applyAlignment="1">
      <alignment horizontal="center" vertical="center"/>
      <protection/>
    </xf>
    <xf numFmtId="184" fontId="10" fillId="33" borderId="0" xfId="63" applyNumberFormat="1" applyFont="1" applyFill="1" applyBorder="1" applyAlignment="1">
      <alignment horizontal="right" vertical="center"/>
      <protection/>
    </xf>
    <xf numFmtId="0" fontId="26" fillId="0" borderId="0" xfId="63" applyFont="1" applyAlignment="1">
      <alignment vertical="center"/>
      <protection/>
    </xf>
    <xf numFmtId="177" fontId="26" fillId="0" borderId="0" xfId="63" applyNumberFormat="1" applyFont="1" applyAlignment="1">
      <alignment vertical="center"/>
      <protection/>
    </xf>
    <xf numFmtId="185" fontId="10" fillId="33" borderId="0" xfId="63" applyNumberFormat="1" applyFont="1" applyFill="1" applyBorder="1" applyAlignment="1">
      <alignment horizontal="right" vertical="center"/>
      <protection/>
    </xf>
    <xf numFmtId="49" fontId="9" fillId="16" borderId="20" xfId="63" applyNumberFormat="1" applyFont="1" applyFill="1" applyBorder="1" applyAlignment="1">
      <alignment horizontal="center" vertical="center"/>
      <protection/>
    </xf>
    <xf numFmtId="185" fontId="10" fillId="33" borderId="20" xfId="63" applyNumberFormat="1" applyFont="1" applyFill="1" applyBorder="1" applyAlignment="1">
      <alignment horizontal="right" vertical="center"/>
      <protection/>
    </xf>
    <xf numFmtId="2" fontId="7" fillId="33" borderId="0" xfId="63" applyNumberFormat="1" applyFont="1" applyFill="1" applyBorder="1" applyAlignment="1">
      <alignment horizontal="right" vertical="center"/>
      <protection/>
    </xf>
    <xf numFmtId="49" fontId="48" fillId="34" borderId="0" xfId="63" applyNumberFormat="1" applyFont="1" applyFill="1" applyBorder="1" applyAlignment="1">
      <alignment horizontal="left" vertical="center" wrapText="1"/>
      <protection/>
    </xf>
    <xf numFmtId="2" fontId="48" fillId="33" borderId="0" xfId="63" applyNumberFormat="1" applyFont="1" applyFill="1" applyBorder="1" applyAlignment="1">
      <alignment horizontal="right" vertical="center"/>
      <protection/>
    </xf>
    <xf numFmtId="2" fontId="115" fillId="33" borderId="0" xfId="63" applyNumberFormat="1" applyFont="1" applyFill="1" applyBorder="1" applyAlignment="1">
      <alignment horizontal="right" vertical="center"/>
      <protection/>
    </xf>
    <xf numFmtId="49" fontId="9" fillId="16" borderId="0" xfId="63" applyNumberFormat="1" applyFont="1" applyFill="1" applyBorder="1" applyAlignment="1">
      <alignment horizontal="left" vertical="center" wrapText="1"/>
      <protection/>
    </xf>
    <xf numFmtId="49" fontId="12" fillId="34" borderId="0" xfId="63" applyNumberFormat="1" applyFont="1" applyFill="1" applyBorder="1" applyAlignment="1">
      <alignment horizontal="left" vertical="center"/>
      <protection/>
    </xf>
    <xf numFmtId="0" fontId="119" fillId="33" borderId="0" xfId="63" applyFont="1" applyFill="1" applyBorder="1" applyAlignment="1">
      <alignment horizontal="right" vertical="center"/>
      <protection/>
    </xf>
    <xf numFmtId="49" fontId="7" fillId="34" borderId="20" xfId="63" applyNumberFormat="1" applyFont="1" applyFill="1" applyBorder="1" applyAlignment="1">
      <alignment horizontal="left" vertical="center"/>
      <protection/>
    </xf>
    <xf numFmtId="0" fontId="10" fillId="33" borderId="20" xfId="63" applyFont="1" applyFill="1" applyBorder="1" applyAlignment="1">
      <alignment horizontal="right" vertical="center"/>
      <protection/>
    </xf>
    <xf numFmtId="0" fontId="13" fillId="33" borderId="10" xfId="63" applyFont="1" applyFill="1" applyBorder="1" applyAlignment="1">
      <alignment horizontal="left" vertical="center"/>
      <protection/>
    </xf>
    <xf numFmtId="0" fontId="10" fillId="33" borderId="10" xfId="63" applyFont="1" applyFill="1" applyBorder="1" applyAlignment="1">
      <alignment horizontal="left" vertical="center"/>
      <protection/>
    </xf>
    <xf numFmtId="177" fontId="13" fillId="33" borderId="10" xfId="63" applyNumberFormat="1" applyFont="1" applyFill="1" applyBorder="1" applyAlignment="1">
      <alignment horizontal="left" vertical="center"/>
      <protection/>
    </xf>
    <xf numFmtId="0" fontId="42" fillId="33" borderId="0" xfId="63" applyFont="1" applyFill="1" applyBorder="1" applyAlignment="1">
      <alignment horizontal="left" vertical="center"/>
      <protection/>
    </xf>
    <xf numFmtId="0" fontId="10" fillId="0" borderId="0" xfId="63" applyFont="1" applyAlignment="1">
      <alignment vertical="center"/>
      <protection/>
    </xf>
    <xf numFmtId="0" fontId="3" fillId="33" borderId="0" xfId="75" applyFont="1" applyFill="1" applyBorder="1" applyAlignment="1">
      <alignment horizontal="center" vertical="center"/>
      <protection/>
    </xf>
    <xf numFmtId="0" fontId="4" fillId="33" borderId="0" xfId="75" applyFont="1" applyFill="1" applyBorder="1" applyAlignment="1">
      <alignment horizontal="center" vertical="center"/>
      <protection/>
    </xf>
    <xf numFmtId="0" fontId="55" fillId="33" borderId="0" xfId="75" applyFont="1" applyFill="1" applyBorder="1" applyAlignment="1">
      <alignment horizontal="center" vertical="center"/>
      <protection/>
    </xf>
    <xf numFmtId="0" fontId="59" fillId="16" borderId="10" xfId="75" applyFont="1" applyFill="1" applyBorder="1" applyAlignment="1">
      <alignment horizontal="center" vertical="center"/>
      <protection/>
    </xf>
    <xf numFmtId="0" fontId="34" fillId="16" borderId="11" xfId="75" applyFont="1" applyFill="1" applyBorder="1" applyAlignment="1">
      <alignment horizontal="center" vertical="center"/>
      <protection/>
    </xf>
    <xf numFmtId="0" fontId="59" fillId="16" borderId="12" xfId="75" applyFont="1" applyFill="1" applyBorder="1" applyAlignment="1">
      <alignment horizontal="center" vertical="center"/>
      <protection/>
    </xf>
    <xf numFmtId="0" fontId="59" fillId="16" borderId="0" xfId="75" applyFont="1" applyFill="1" applyBorder="1" applyAlignment="1">
      <alignment horizontal="center" vertical="center"/>
      <protection/>
    </xf>
    <xf numFmtId="0" fontId="34" fillId="16" borderId="13" xfId="75" applyFont="1" applyFill="1" applyBorder="1" applyAlignment="1">
      <alignment horizontal="center" vertical="center"/>
      <protection/>
    </xf>
    <xf numFmtId="0" fontId="59" fillId="16" borderId="14" xfId="75" applyFont="1" applyFill="1" applyBorder="1" applyAlignment="1">
      <alignment horizontal="center" vertical="center"/>
      <protection/>
    </xf>
    <xf numFmtId="0" fontId="59" fillId="16" borderId="15" xfId="75" applyFont="1" applyFill="1" applyBorder="1" applyAlignment="1">
      <alignment horizontal="center" vertical="center"/>
      <protection/>
    </xf>
    <xf numFmtId="0" fontId="34" fillId="16" borderId="16" xfId="75" applyFont="1" applyFill="1" applyBorder="1" applyAlignment="1">
      <alignment horizontal="center" vertical="center"/>
      <protection/>
    </xf>
    <xf numFmtId="0" fontId="59" fillId="16" borderId="17" xfId="75" applyFont="1" applyFill="1" applyBorder="1" applyAlignment="1">
      <alignment horizontal="center" vertical="center"/>
      <protection/>
    </xf>
    <xf numFmtId="0" fontId="59" fillId="16" borderId="35" xfId="75" applyFont="1" applyFill="1" applyBorder="1" applyAlignment="1">
      <alignment horizontal="center" vertical="center"/>
      <protection/>
    </xf>
    <xf numFmtId="49" fontId="51" fillId="16" borderId="18" xfId="75" applyNumberFormat="1" applyFont="1" applyFill="1" applyBorder="1" applyAlignment="1">
      <alignment horizontal="left" vertical="center"/>
      <protection/>
    </xf>
    <xf numFmtId="49" fontId="12" fillId="34" borderId="18" xfId="75" applyNumberFormat="1" applyFont="1" applyFill="1" applyBorder="1" applyAlignment="1">
      <alignment horizontal="left" vertical="center"/>
      <protection/>
    </xf>
    <xf numFmtId="0" fontId="34" fillId="33" borderId="18" xfId="75" applyFont="1" applyFill="1" applyBorder="1" applyAlignment="1">
      <alignment horizontal="right" vertical="center"/>
      <protection/>
    </xf>
    <xf numFmtId="49" fontId="60" fillId="16" borderId="0" xfId="75" applyNumberFormat="1" applyFont="1" applyFill="1" applyBorder="1" applyAlignment="1">
      <alignment horizontal="left" vertical="center"/>
      <protection/>
    </xf>
    <xf numFmtId="49" fontId="34" fillId="34" borderId="0" xfId="75" applyNumberFormat="1" applyFont="1" applyFill="1" applyBorder="1" applyAlignment="1">
      <alignment horizontal="left" vertical="center"/>
      <protection/>
    </xf>
    <xf numFmtId="0" fontId="34" fillId="33" borderId="0" xfId="75" applyFont="1" applyFill="1" applyBorder="1" applyAlignment="1">
      <alignment horizontal="right" vertical="center"/>
      <protection/>
    </xf>
    <xf numFmtId="49" fontId="51" fillId="16" borderId="0" xfId="75" applyNumberFormat="1" applyFont="1" applyFill="1" applyBorder="1" applyAlignment="1">
      <alignment horizontal="left" vertical="center"/>
      <protection/>
    </xf>
    <xf numFmtId="49" fontId="12" fillId="34" borderId="0" xfId="75" applyNumberFormat="1" applyFont="1" applyFill="1" applyBorder="1" applyAlignment="1">
      <alignment horizontal="left" vertical="center" wrapText="1"/>
      <protection/>
    </xf>
    <xf numFmtId="1" fontId="10" fillId="33" borderId="0" xfId="75" applyNumberFormat="1" applyFont="1" applyFill="1" applyBorder="1" applyAlignment="1">
      <alignment horizontal="right" vertical="center"/>
      <protection/>
    </xf>
    <xf numFmtId="0" fontId="7" fillId="33" borderId="0" xfId="75" applyFont="1" applyFill="1" applyBorder="1" applyAlignment="1">
      <alignment horizontal="right" vertical="center"/>
      <protection/>
    </xf>
    <xf numFmtId="49" fontId="9" fillId="16" borderId="0" xfId="75" applyNumberFormat="1" applyFont="1" applyFill="1" applyBorder="1" applyAlignment="1">
      <alignment horizontal="left" vertical="center" wrapText="1"/>
      <protection/>
    </xf>
    <xf numFmtId="49" fontId="10" fillId="34" borderId="0" xfId="75" applyNumberFormat="1" applyFont="1" applyFill="1" applyBorder="1" applyAlignment="1">
      <alignment horizontal="left" vertical="center" wrapText="1"/>
      <protection/>
    </xf>
    <xf numFmtId="0" fontId="10" fillId="0" borderId="0" xfId="75" applyFont="1" applyFill="1" applyBorder="1" applyAlignment="1">
      <alignment horizontal="right" vertical="center"/>
      <protection/>
    </xf>
    <xf numFmtId="49" fontId="51" fillId="16" borderId="0" xfId="75" applyNumberFormat="1" applyFont="1" applyFill="1" applyBorder="1" applyAlignment="1">
      <alignment horizontal="left" vertical="center" wrapText="1"/>
      <protection/>
    </xf>
    <xf numFmtId="49" fontId="12" fillId="34" borderId="0" xfId="74" applyNumberFormat="1" applyFont="1" applyFill="1" applyBorder="1" applyAlignment="1">
      <alignment horizontal="left" vertical="center" wrapText="1"/>
      <protection/>
    </xf>
    <xf numFmtId="49" fontId="10" fillId="33" borderId="0" xfId="75" applyNumberFormat="1" applyFont="1" applyFill="1" applyBorder="1" applyAlignment="1">
      <alignment horizontal="right" vertical="center"/>
      <protection/>
    </xf>
    <xf numFmtId="0" fontId="13" fillId="33" borderId="0" xfId="75" applyFont="1" applyFill="1" applyBorder="1" applyAlignment="1">
      <alignment horizontal="right" vertical="center"/>
      <protection/>
    </xf>
    <xf numFmtId="0" fontId="116" fillId="33" borderId="0" xfId="75" applyFont="1" applyFill="1" applyBorder="1" applyAlignment="1">
      <alignment horizontal="right" vertical="center"/>
      <protection/>
    </xf>
    <xf numFmtId="49" fontId="51" fillId="16" borderId="20" xfId="75" applyNumberFormat="1" applyFont="1" applyFill="1" applyBorder="1" applyAlignment="1">
      <alignment horizontal="left" vertical="center"/>
      <protection/>
    </xf>
    <xf numFmtId="49" fontId="12" fillId="34" borderId="20" xfId="75" applyNumberFormat="1" applyFont="1" applyFill="1" applyBorder="1" applyAlignment="1">
      <alignment horizontal="left" vertical="center"/>
      <protection/>
    </xf>
    <xf numFmtId="179" fontId="12" fillId="33" borderId="20" xfId="75" applyNumberFormat="1" applyFont="1" applyFill="1" applyBorder="1" applyAlignment="1">
      <alignment horizontal="right" vertical="center"/>
      <protection/>
    </xf>
    <xf numFmtId="0" fontId="0" fillId="0" borderId="0" xfId="75" applyFont="1" applyFill="1" applyAlignment="1">
      <alignment vertical="center"/>
      <protection/>
    </xf>
    <xf numFmtId="49" fontId="56" fillId="11" borderId="0" xfId="75" applyNumberFormat="1" applyFont="1" applyFill="1" applyBorder="1" applyAlignment="1">
      <alignment horizontal="left" vertical="center"/>
      <protection/>
    </xf>
    <xf numFmtId="49" fontId="12" fillId="11" borderId="0" xfId="75" applyNumberFormat="1" applyFont="1" applyFill="1" applyBorder="1" applyAlignment="1">
      <alignment horizontal="left" vertical="center"/>
      <protection/>
    </xf>
    <xf numFmtId="0" fontId="13" fillId="11" borderId="0" xfId="75" applyFont="1" applyFill="1" applyAlignment="1">
      <alignment vertical="center"/>
      <protection/>
    </xf>
    <xf numFmtId="0" fontId="10" fillId="11" borderId="0" xfId="75" applyFont="1" applyFill="1" applyAlignment="1">
      <alignment vertical="center"/>
      <protection/>
    </xf>
    <xf numFmtId="0" fontId="2" fillId="11" borderId="0" xfId="75" applyFont="1" applyFill="1" applyAlignment="1">
      <alignment vertical="center"/>
      <protection/>
    </xf>
    <xf numFmtId="177" fontId="24" fillId="0" borderId="0" xfId="75" applyNumberFormat="1" applyFont="1" applyAlignment="1">
      <alignment vertical="center"/>
      <protection/>
    </xf>
    <xf numFmtId="0" fontId="24" fillId="0" borderId="0" xfId="75" applyFont="1" applyAlignment="1">
      <alignment vertical="center"/>
      <protection/>
    </xf>
    <xf numFmtId="0" fontId="77" fillId="0" borderId="0" xfId="75" applyFont="1" applyAlignment="1">
      <alignment vertical="center"/>
      <protection/>
    </xf>
    <xf numFmtId="179" fontId="24" fillId="0" borderId="0" xfId="75" applyNumberFormat="1" applyFont="1" applyAlignment="1">
      <alignment vertical="center"/>
      <protection/>
    </xf>
    <xf numFmtId="0" fontId="78" fillId="16" borderId="12" xfId="75" applyFont="1" applyFill="1" applyBorder="1" applyAlignment="1">
      <alignment horizontal="center" vertical="center"/>
      <protection/>
    </xf>
    <xf numFmtId="0" fontId="78" fillId="16" borderId="14" xfId="75" applyFont="1" applyFill="1" applyBorder="1" applyAlignment="1">
      <alignment horizontal="center" vertical="center"/>
      <protection/>
    </xf>
    <xf numFmtId="0" fontId="25" fillId="16" borderId="14" xfId="75" applyFont="1" applyFill="1" applyBorder="1" applyAlignment="1">
      <alignment horizontal="center" vertical="center"/>
      <protection/>
    </xf>
    <xf numFmtId="0" fontId="12" fillId="33" borderId="18" xfId="75" applyFont="1" applyFill="1" applyBorder="1" applyAlignment="1">
      <alignment horizontal="right" vertical="center"/>
      <protection/>
    </xf>
    <xf numFmtId="176" fontId="115" fillId="33" borderId="0" xfId="75" applyNumberFormat="1" applyFont="1" applyFill="1" applyBorder="1" applyAlignment="1">
      <alignment horizontal="right" vertical="center"/>
      <protection/>
    </xf>
    <xf numFmtId="2" fontId="21" fillId="0" borderId="0" xfId="59" applyNumberFormat="1" applyFont="1" applyFill="1" applyBorder="1" applyAlignment="1">
      <alignment horizontal="right" vertical="center"/>
      <protection/>
    </xf>
    <xf numFmtId="0" fontId="21" fillId="0" borderId="0" xfId="59" applyFont="1" applyFill="1" applyBorder="1" applyAlignment="1">
      <alignment horizontal="right" vertical="center"/>
      <protection/>
    </xf>
    <xf numFmtId="177" fontId="21" fillId="0" borderId="0" xfId="75" applyNumberFormat="1" applyFont="1" applyFill="1" applyBorder="1" applyAlignment="1">
      <alignment horizontal="right" vertical="center"/>
      <protection/>
    </xf>
    <xf numFmtId="177" fontId="21" fillId="0" borderId="0" xfId="59" applyNumberFormat="1" applyFont="1" applyFill="1" applyBorder="1" applyAlignment="1">
      <alignment horizontal="right" vertical="center"/>
      <protection/>
    </xf>
    <xf numFmtId="178" fontId="73" fillId="0" borderId="0" xfId="75" applyNumberFormat="1" applyFont="1" applyFill="1" applyBorder="1" applyAlignment="1">
      <alignment horizontal="right" vertical="center"/>
      <protection/>
    </xf>
    <xf numFmtId="2" fontId="21" fillId="0" borderId="0" xfId="75" applyNumberFormat="1" applyFont="1" applyFill="1" applyBorder="1" applyAlignment="1">
      <alignment horizontal="right" vertical="center"/>
      <protection/>
    </xf>
    <xf numFmtId="177" fontId="12" fillId="33" borderId="20" xfId="75" applyNumberFormat="1" applyFont="1" applyFill="1" applyBorder="1" applyAlignment="1">
      <alignment horizontal="right" vertical="center"/>
      <protection/>
    </xf>
    <xf numFmtId="176" fontId="10" fillId="0" borderId="0" xfId="59" applyNumberFormat="1" applyFont="1" applyFill="1" applyBorder="1" applyAlignment="1">
      <alignment horizontal="right" vertical="center"/>
      <protection/>
    </xf>
    <xf numFmtId="179" fontId="2" fillId="0" borderId="0" xfId="75" applyNumberFormat="1" applyFont="1" applyAlignment="1">
      <alignment vertical="center"/>
      <protection/>
    </xf>
    <xf numFmtId="1" fontId="21" fillId="0" borderId="0" xfId="59" applyNumberFormat="1" applyFont="1" applyFill="1" applyBorder="1" applyAlignment="1">
      <alignment horizontal="right" vertical="center"/>
      <protection/>
    </xf>
    <xf numFmtId="177" fontId="7" fillId="0" borderId="0" xfId="75" applyNumberFormat="1" applyFont="1" applyFill="1" applyBorder="1" applyAlignment="1">
      <alignment horizontal="right" vertical="center"/>
      <protection/>
    </xf>
    <xf numFmtId="0" fontId="21" fillId="0" borderId="0" xfId="75" applyNumberFormat="1" applyFont="1" applyFill="1" applyBorder="1" applyAlignment="1">
      <alignment horizontal="right" vertical="center"/>
      <protection/>
    </xf>
    <xf numFmtId="177" fontId="21" fillId="0" borderId="0" xfId="75" applyNumberFormat="1" applyFont="1" applyFill="1" applyAlignment="1">
      <alignment horizontal="right" vertical="center"/>
      <protection/>
    </xf>
    <xf numFmtId="49" fontId="51" fillId="16" borderId="18" xfId="75" applyNumberFormat="1" applyFont="1" applyFill="1" applyBorder="1" applyAlignment="1">
      <alignment horizontal="left" vertical="center" shrinkToFit="1"/>
      <protection/>
    </xf>
    <xf numFmtId="49" fontId="12" fillId="34" borderId="18" xfId="75" applyNumberFormat="1" applyFont="1" applyFill="1" applyBorder="1" applyAlignment="1">
      <alignment horizontal="left" vertical="center" shrinkToFit="1"/>
      <protection/>
    </xf>
    <xf numFmtId="178" fontId="34" fillId="33" borderId="0" xfId="75" applyNumberFormat="1" applyFont="1" applyFill="1" applyBorder="1" applyAlignment="1">
      <alignment horizontal="right" vertical="center"/>
      <protection/>
    </xf>
    <xf numFmtId="178" fontId="7" fillId="33" borderId="0" xfId="75" applyNumberFormat="1" applyFont="1" applyFill="1" applyBorder="1" applyAlignment="1">
      <alignment horizontal="right" vertical="center"/>
      <protection/>
    </xf>
    <xf numFmtId="49" fontId="31" fillId="34" borderId="0" xfId="74" applyNumberFormat="1" applyFont="1" applyFill="1" applyBorder="1" applyAlignment="1">
      <alignment horizontal="left" vertical="center" wrapText="1"/>
      <protection/>
    </xf>
    <xf numFmtId="2" fontId="12" fillId="33" borderId="0" xfId="75" applyNumberFormat="1" applyFont="1" applyFill="1" applyBorder="1" applyAlignment="1">
      <alignment horizontal="right" vertical="center"/>
      <protection/>
    </xf>
    <xf numFmtId="0" fontId="12" fillId="33" borderId="0" xfId="59" applyFont="1" applyFill="1" applyBorder="1" applyAlignment="1">
      <alignment horizontal="right" vertical="center"/>
      <protection/>
    </xf>
    <xf numFmtId="179" fontId="10" fillId="33" borderId="0" xfId="59" applyNumberFormat="1" applyFont="1" applyFill="1" applyBorder="1" applyAlignment="1">
      <alignment horizontal="right" vertical="center"/>
      <protection/>
    </xf>
    <xf numFmtId="0" fontId="10" fillId="33" borderId="0" xfId="59" applyFont="1" applyFill="1" applyBorder="1" applyAlignment="1">
      <alignment horizontal="right" vertical="center"/>
      <protection/>
    </xf>
    <xf numFmtId="49" fontId="31" fillId="34" borderId="0" xfId="75" applyNumberFormat="1" applyFont="1" applyFill="1" applyBorder="1" applyAlignment="1">
      <alignment horizontal="left" vertical="center"/>
      <protection/>
    </xf>
    <xf numFmtId="2" fontId="12" fillId="0" borderId="0" xfId="75" applyNumberFormat="1" applyFont="1" applyFill="1" applyBorder="1" applyAlignment="1">
      <alignment horizontal="right" vertical="center"/>
      <protection/>
    </xf>
    <xf numFmtId="49" fontId="51" fillId="16" borderId="0" xfId="75" applyNumberFormat="1" applyFont="1" applyFill="1" applyBorder="1" applyAlignment="1">
      <alignment horizontal="left" vertical="center"/>
      <protection/>
    </xf>
    <xf numFmtId="49" fontId="31" fillId="34" borderId="0" xfId="75" applyNumberFormat="1" applyFont="1" applyFill="1" applyBorder="1" applyAlignment="1">
      <alignment horizontal="left" vertical="center"/>
      <protection/>
    </xf>
    <xf numFmtId="0" fontId="12" fillId="33" borderId="0" xfId="75" applyFont="1" applyFill="1" applyBorder="1" applyAlignment="1">
      <alignment horizontal="right" vertical="center"/>
      <protection/>
    </xf>
    <xf numFmtId="0" fontId="10" fillId="33" borderId="0" xfId="75" applyFont="1" applyFill="1" applyBorder="1" applyAlignment="1">
      <alignment horizontal="right" vertical="center"/>
      <protection/>
    </xf>
    <xf numFmtId="0" fontId="12" fillId="0" borderId="0" xfId="75" applyFont="1" applyFill="1" applyBorder="1" applyAlignment="1">
      <alignment horizontal="right" vertical="center"/>
      <protection/>
    </xf>
    <xf numFmtId="0" fontId="34" fillId="0" borderId="0" xfId="75" applyFont="1" applyFill="1" applyBorder="1" applyAlignment="1">
      <alignment horizontal="right" vertical="center"/>
      <protection/>
    </xf>
    <xf numFmtId="49" fontId="12" fillId="34" borderId="0" xfId="75" applyNumberFormat="1" applyFont="1" applyFill="1" applyBorder="1" applyAlignment="1">
      <alignment horizontal="left" vertical="center"/>
      <protection/>
    </xf>
    <xf numFmtId="0" fontId="12" fillId="33" borderId="0" xfId="75" applyNumberFormat="1" applyFont="1" applyFill="1" applyBorder="1" applyAlignment="1">
      <alignment horizontal="right" vertical="center"/>
      <protection/>
    </xf>
    <xf numFmtId="0" fontId="115" fillId="33" borderId="0" xfId="75" applyNumberFormat="1" applyFont="1" applyFill="1" applyBorder="1" applyAlignment="1">
      <alignment horizontal="right" vertical="center"/>
      <protection/>
    </xf>
    <xf numFmtId="0" fontId="115" fillId="0" borderId="0" xfId="75" applyNumberFormat="1" applyFont="1" applyFill="1" applyBorder="1" applyAlignment="1">
      <alignment horizontal="right" vertical="center"/>
      <protection/>
    </xf>
    <xf numFmtId="179" fontId="34" fillId="33" borderId="0" xfId="75" applyNumberFormat="1" applyFont="1" applyFill="1" applyBorder="1" applyAlignment="1">
      <alignment horizontal="right" vertical="center"/>
      <protection/>
    </xf>
    <xf numFmtId="179" fontId="34" fillId="0" borderId="0" xfId="75" applyNumberFormat="1" applyFont="1" applyFill="1" applyBorder="1" applyAlignment="1">
      <alignment horizontal="right" vertical="center"/>
      <protection/>
    </xf>
    <xf numFmtId="49" fontId="9" fillId="16" borderId="0" xfId="75" applyNumberFormat="1" applyFont="1" applyFill="1" applyBorder="1" applyAlignment="1">
      <alignment horizontal="left" vertical="center"/>
      <protection/>
    </xf>
    <xf numFmtId="49" fontId="10" fillId="34" borderId="0" xfId="75" applyNumberFormat="1" applyFont="1" applyFill="1" applyBorder="1" applyAlignment="1">
      <alignment horizontal="left" vertical="center"/>
      <protection/>
    </xf>
    <xf numFmtId="1" fontId="10" fillId="0" borderId="0" xfId="75" applyNumberFormat="1" applyFont="1" applyFill="1" applyBorder="1" applyAlignment="1">
      <alignment horizontal="right" vertical="center"/>
      <protection/>
    </xf>
    <xf numFmtId="49" fontId="51" fillId="16" borderId="22" xfId="75" applyNumberFormat="1" applyFont="1" applyFill="1" applyBorder="1" applyAlignment="1">
      <alignment horizontal="left" vertical="center"/>
      <protection/>
    </xf>
    <xf numFmtId="49" fontId="31" fillId="34" borderId="22" xfId="75" applyNumberFormat="1" applyFont="1" applyFill="1" applyBorder="1" applyAlignment="1">
      <alignment horizontal="left" vertical="center"/>
      <protection/>
    </xf>
    <xf numFmtId="0" fontId="12" fillId="33" borderId="22" xfId="75" applyFont="1" applyFill="1" applyBorder="1" applyAlignment="1">
      <alignment horizontal="right" vertical="center"/>
      <protection/>
    </xf>
    <xf numFmtId="49" fontId="124" fillId="11" borderId="0" xfId="75" applyNumberFormat="1" applyFont="1" applyFill="1" applyAlignment="1">
      <alignment horizontal="left" vertical="center" wrapText="1" shrinkToFit="1"/>
      <protection/>
    </xf>
    <xf numFmtId="49" fontId="12" fillId="11" borderId="0" xfId="75" applyNumberFormat="1" applyFont="1" applyFill="1" applyAlignment="1">
      <alignment horizontal="left" vertical="center" shrinkToFit="1"/>
      <protection/>
    </xf>
    <xf numFmtId="49" fontId="51" fillId="16" borderId="0" xfId="59" applyNumberFormat="1" applyFont="1" applyFill="1" applyBorder="1" applyAlignment="1">
      <alignment horizontal="left" vertical="center"/>
      <protection/>
    </xf>
    <xf numFmtId="49" fontId="31" fillId="34" borderId="0" xfId="59" applyNumberFormat="1" applyFont="1" applyFill="1" applyBorder="1" applyAlignment="1">
      <alignment horizontal="left" vertical="center"/>
      <protection/>
    </xf>
    <xf numFmtId="179" fontId="12" fillId="33" borderId="0" xfId="59" applyNumberFormat="1" applyFont="1" applyFill="1" applyBorder="1" applyAlignment="1">
      <alignment horizontal="right" vertical="center"/>
      <protection/>
    </xf>
    <xf numFmtId="176" fontId="115" fillId="33" borderId="0" xfId="59" applyNumberFormat="1" applyFont="1" applyFill="1" applyBorder="1" applyAlignment="1">
      <alignment horizontal="right" vertical="center"/>
      <protection/>
    </xf>
    <xf numFmtId="1" fontId="79" fillId="0" borderId="0" xfId="75" applyNumberFormat="1" applyFont="1" applyFill="1" applyBorder="1" applyAlignment="1">
      <alignment horizontal="right" vertical="center"/>
      <protection/>
    </xf>
    <xf numFmtId="177" fontId="115" fillId="33" borderId="0" xfId="75" applyNumberFormat="1" applyFont="1" applyFill="1" applyBorder="1" applyAlignment="1">
      <alignment horizontal="right"/>
      <protection/>
    </xf>
    <xf numFmtId="176" fontId="21" fillId="0" borderId="0" xfId="75" applyNumberFormat="1" applyFont="1" applyFill="1" applyBorder="1" applyAlignment="1">
      <alignment horizontal="right" vertical="center"/>
      <protection/>
    </xf>
    <xf numFmtId="176" fontId="10" fillId="33" borderId="0" xfId="59" applyNumberFormat="1" applyFont="1" applyFill="1" applyBorder="1" applyAlignment="1">
      <alignment horizontal="right" vertical="center"/>
      <protection/>
    </xf>
    <xf numFmtId="1" fontId="26" fillId="0" borderId="0" xfId="75" applyNumberFormat="1" applyFont="1" applyFill="1" applyBorder="1" applyAlignment="1">
      <alignment horizontal="right" vertical="center"/>
      <protection/>
    </xf>
    <xf numFmtId="2" fontId="26" fillId="0" borderId="0" xfId="75" applyNumberFormat="1" applyFont="1" applyFill="1" applyBorder="1" applyAlignment="1">
      <alignment horizontal="right" vertical="center"/>
      <protection/>
    </xf>
    <xf numFmtId="176" fontId="125" fillId="33" borderId="0" xfId="59" applyNumberFormat="1" applyFont="1" applyFill="1" applyBorder="1" applyAlignment="1">
      <alignment horizontal="right" vertical="center"/>
      <protection/>
    </xf>
    <xf numFmtId="0" fontId="117" fillId="33" borderId="0" xfId="75" applyFont="1" applyFill="1" applyBorder="1" applyAlignment="1">
      <alignment horizontal="right" vertical="center"/>
      <protection/>
    </xf>
    <xf numFmtId="176" fontId="10" fillId="33" borderId="0" xfId="59" applyNumberFormat="1" applyFont="1" applyFill="1" applyBorder="1" applyAlignment="1">
      <alignment horizontal="right" vertical="center"/>
      <protection/>
    </xf>
    <xf numFmtId="0" fontId="26" fillId="0" borderId="0" xfId="0" applyFont="1" applyFill="1" applyBorder="1" applyAlignment="1">
      <alignment horizontal="right" vertical="center"/>
    </xf>
    <xf numFmtId="2" fontId="12" fillId="33" borderId="0" xfId="59" applyNumberFormat="1" applyFont="1" applyFill="1" applyBorder="1" applyAlignment="1">
      <alignment horizontal="right" vertical="center"/>
      <protection/>
    </xf>
    <xf numFmtId="176" fontId="125" fillId="33" borderId="0" xfId="75" applyNumberFormat="1" applyFont="1" applyFill="1" applyBorder="1" applyAlignment="1">
      <alignment horizontal="right" vertical="center"/>
      <protection/>
    </xf>
    <xf numFmtId="0" fontId="7" fillId="0" borderId="0" xfId="75" applyFont="1" applyFill="1" applyBorder="1" applyAlignment="1">
      <alignment horizontal="right" vertical="center"/>
      <protection/>
    </xf>
    <xf numFmtId="176" fontId="115" fillId="33" borderId="22" xfId="59" applyNumberFormat="1" applyFont="1" applyFill="1" applyBorder="1" applyAlignment="1">
      <alignment horizontal="right" vertical="center"/>
      <protection/>
    </xf>
    <xf numFmtId="176" fontId="115" fillId="33" borderId="22" xfId="75" applyNumberFormat="1" applyFont="1" applyFill="1" applyBorder="1" applyAlignment="1">
      <alignment horizontal="right" vertical="center"/>
      <protection/>
    </xf>
    <xf numFmtId="176" fontId="12" fillId="33" borderId="0" xfId="59" applyNumberFormat="1" applyFont="1" applyFill="1" applyBorder="1" applyAlignment="1">
      <alignment horizontal="right" vertical="center"/>
      <protection/>
    </xf>
    <xf numFmtId="177" fontId="21" fillId="0" borderId="0" xfId="75" applyNumberFormat="1" applyFont="1" applyFill="1" applyAlignment="1">
      <alignment vertical="center"/>
      <protection/>
    </xf>
    <xf numFmtId="176" fontId="21" fillId="0" borderId="0" xfId="75" applyNumberFormat="1" applyFont="1" applyFill="1" applyAlignment="1">
      <alignment vertical="center"/>
      <protection/>
    </xf>
    <xf numFmtId="0" fontId="2" fillId="0" borderId="0" xfId="75" applyFont="1" applyFill="1" applyBorder="1" applyAlignment="1">
      <alignment vertical="center"/>
      <protection/>
    </xf>
    <xf numFmtId="0" fontId="2" fillId="0" borderId="0" xfId="75" applyFont="1" applyBorder="1" applyAlignment="1">
      <alignment vertical="center"/>
      <protection/>
    </xf>
    <xf numFmtId="176" fontId="13" fillId="0" borderId="0" xfId="75" applyNumberFormat="1" applyFont="1" applyFill="1" applyBorder="1" applyAlignment="1">
      <alignment horizontal="right" vertical="center"/>
      <protection/>
    </xf>
    <xf numFmtId="1" fontId="26" fillId="0" borderId="0" xfId="75" applyNumberFormat="1" applyFont="1" applyFill="1" applyBorder="1" applyAlignment="1">
      <alignment vertical="center"/>
      <protection/>
    </xf>
    <xf numFmtId="176" fontId="26" fillId="0" borderId="0" xfId="75" applyNumberFormat="1" applyFont="1" applyFill="1" applyBorder="1" applyAlignment="1">
      <alignment horizontal="right" vertical="center"/>
      <protection/>
    </xf>
    <xf numFmtId="0" fontId="13" fillId="0" borderId="0" xfId="75" applyFont="1" applyAlignment="1">
      <alignment vertical="center"/>
      <protection/>
    </xf>
    <xf numFmtId="0" fontId="34" fillId="16" borderId="11" xfId="75" applyNumberFormat="1" applyFont="1" applyFill="1" applyBorder="1" applyAlignment="1">
      <alignment horizontal="center" vertical="center"/>
      <protection/>
    </xf>
    <xf numFmtId="0" fontId="34" fillId="16" borderId="13" xfId="75" applyNumberFormat="1" applyFont="1" applyFill="1" applyBorder="1" applyAlignment="1">
      <alignment horizontal="center" vertical="center"/>
      <protection/>
    </xf>
    <xf numFmtId="0" fontId="34" fillId="16" borderId="16" xfId="75" applyNumberFormat="1" applyFont="1" applyFill="1" applyBorder="1" applyAlignment="1">
      <alignment horizontal="center" vertical="center"/>
      <protection/>
    </xf>
    <xf numFmtId="49" fontId="60" fillId="16" borderId="0" xfId="75" applyNumberFormat="1" applyFont="1" applyFill="1" applyBorder="1" applyAlignment="1">
      <alignment horizontal="left" vertical="center" shrinkToFit="1"/>
      <protection/>
    </xf>
    <xf numFmtId="49" fontId="34" fillId="34" borderId="0" xfId="75" applyNumberFormat="1" applyFont="1" applyFill="1" applyBorder="1" applyAlignment="1">
      <alignment horizontal="left" vertical="center" shrinkToFit="1"/>
      <protection/>
    </xf>
    <xf numFmtId="49" fontId="51" fillId="16" borderId="0" xfId="75" applyNumberFormat="1" applyFont="1" applyFill="1" applyBorder="1" applyAlignment="1">
      <alignment horizontal="left" vertical="center" shrinkToFit="1"/>
      <protection/>
    </xf>
    <xf numFmtId="49" fontId="14" fillId="34" borderId="0" xfId="75" applyNumberFormat="1" applyFont="1" applyFill="1" applyBorder="1" applyAlignment="1">
      <alignment horizontal="left" vertical="center" wrapText="1" shrinkToFit="1"/>
      <protection/>
    </xf>
    <xf numFmtId="0" fontId="12" fillId="33" borderId="0" xfId="75" applyFont="1" applyFill="1" applyBorder="1" applyAlignment="1">
      <alignment horizontal="right" vertical="center"/>
      <protection/>
    </xf>
    <xf numFmtId="49" fontId="33" fillId="16" borderId="0" xfId="75" applyNumberFormat="1" applyFont="1" applyFill="1" applyBorder="1" applyAlignment="1">
      <alignment horizontal="left" vertical="center" shrinkToFit="1"/>
      <protection/>
    </xf>
    <xf numFmtId="49" fontId="7" fillId="34" borderId="0" xfId="75" applyNumberFormat="1" applyFont="1" applyFill="1" applyBorder="1" applyAlignment="1">
      <alignment horizontal="left" vertical="center" shrinkToFit="1"/>
      <protection/>
    </xf>
    <xf numFmtId="0" fontId="36" fillId="33" borderId="0" xfId="75" applyFont="1" applyFill="1" applyBorder="1" applyAlignment="1">
      <alignment horizontal="right" vertical="center"/>
      <protection/>
    </xf>
    <xf numFmtId="49" fontId="9" fillId="16" borderId="0" xfId="75" applyNumberFormat="1" applyFont="1" applyFill="1" applyBorder="1" applyAlignment="1">
      <alignment horizontal="left" vertical="center" wrapText="1" shrinkToFit="1"/>
      <protection/>
    </xf>
    <xf numFmtId="49" fontId="11" fillId="34" borderId="0" xfId="75" applyNumberFormat="1" applyFont="1" applyFill="1" applyBorder="1" applyAlignment="1">
      <alignment horizontal="left" vertical="center" wrapText="1" shrinkToFit="1"/>
      <protection/>
    </xf>
    <xf numFmtId="0" fontId="115" fillId="0" borderId="0" xfId="75" applyFont="1" applyFill="1" applyBorder="1" applyAlignment="1">
      <alignment horizontal="right" vertical="center"/>
      <protection/>
    </xf>
    <xf numFmtId="0" fontId="12" fillId="0" borderId="0" xfId="75" applyFont="1" applyFill="1" applyBorder="1" applyAlignment="1">
      <alignment horizontal="right" vertical="center"/>
      <protection/>
    </xf>
    <xf numFmtId="49" fontId="9" fillId="16" borderId="0" xfId="75" applyNumberFormat="1" applyFont="1" applyFill="1" applyBorder="1" applyAlignment="1">
      <alignment horizontal="left" vertical="center" shrinkToFit="1"/>
      <protection/>
    </xf>
    <xf numFmtId="2" fontId="115" fillId="33" borderId="0" xfId="75" applyNumberFormat="1" applyFont="1" applyFill="1" applyBorder="1" applyAlignment="1">
      <alignment horizontal="right" vertical="center"/>
      <protection/>
    </xf>
    <xf numFmtId="49" fontId="12" fillId="34" borderId="0" xfId="75" applyNumberFormat="1" applyFont="1" applyFill="1" applyBorder="1" applyAlignment="1">
      <alignment horizontal="left" vertical="center" shrinkToFit="1"/>
      <protection/>
    </xf>
    <xf numFmtId="49" fontId="14" fillId="34" borderId="0" xfId="59" applyNumberFormat="1" applyFont="1" applyFill="1" applyBorder="1" applyAlignment="1">
      <alignment horizontal="left" vertical="center"/>
      <protection/>
    </xf>
    <xf numFmtId="2" fontId="12" fillId="0" borderId="0" xfId="59" applyNumberFormat="1" applyFont="1" applyFill="1" applyBorder="1" applyAlignment="1">
      <alignment horizontal="right" vertical="center"/>
      <protection/>
    </xf>
    <xf numFmtId="2" fontId="10" fillId="0" borderId="0" xfId="59" applyNumberFormat="1" applyFont="1" applyFill="1" applyBorder="1" applyAlignment="1">
      <alignment horizontal="right" vertical="center"/>
      <protection/>
    </xf>
    <xf numFmtId="49" fontId="12" fillId="34" borderId="0" xfId="59" applyNumberFormat="1" applyFont="1" applyFill="1" applyBorder="1" applyAlignment="1">
      <alignment horizontal="left" vertical="center"/>
      <protection/>
    </xf>
    <xf numFmtId="179" fontId="12" fillId="0" borderId="0" xfId="59" applyNumberFormat="1" applyFont="1" applyFill="1" applyBorder="1" applyAlignment="1">
      <alignment horizontal="right" vertical="center"/>
      <protection/>
    </xf>
    <xf numFmtId="0" fontId="80" fillId="33" borderId="10" xfId="75" applyFont="1" applyFill="1" applyBorder="1" applyAlignment="1">
      <alignment horizontal="left" vertical="center"/>
      <protection/>
    </xf>
    <xf numFmtId="0" fontId="81" fillId="11" borderId="0" xfId="75" applyFont="1" applyFill="1" applyAlignment="1">
      <alignment vertical="center"/>
      <protection/>
    </xf>
    <xf numFmtId="0" fontId="12" fillId="11" borderId="0" xfId="75" applyFont="1" applyFill="1" applyBorder="1" applyAlignment="1">
      <alignment vertical="top"/>
      <protection/>
    </xf>
    <xf numFmtId="0" fontId="54" fillId="11" borderId="0" xfId="75" applyFont="1" applyFill="1" applyAlignment="1">
      <alignment vertical="center"/>
      <protection/>
    </xf>
    <xf numFmtId="177" fontId="13" fillId="11" borderId="0" xfId="75" applyNumberFormat="1" applyFont="1" applyFill="1" applyAlignment="1">
      <alignment vertical="center"/>
      <protection/>
    </xf>
    <xf numFmtId="0" fontId="26" fillId="0" borderId="0" xfId="75" applyFont="1" applyAlignment="1">
      <alignment vertical="center"/>
      <protection/>
    </xf>
    <xf numFmtId="0" fontId="26" fillId="0" borderId="0" xfId="75" applyFont="1" applyAlignment="1">
      <alignment horizontal="center" vertical="center"/>
      <protection/>
    </xf>
    <xf numFmtId="0" fontId="10" fillId="0" borderId="0" xfId="75" applyFont="1" applyAlignment="1">
      <alignment horizontal="left" vertical="center" wrapText="1"/>
      <protection/>
    </xf>
    <xf numFmtId="0" fontId="54" fillId="0" borderId="0" xfId="75" applyFont="1" applyAlignment="1">
      <alignment vertical="center"/>
      <protection/>
    </xf>
    <xf numFmtId="177" fontId="26" fillId="0" borderId="0" xfId="75" applyNumberFormat="1" applyFont="1" applyAlignment="1">
      <alignment horizontal="right"/>
      <protection/>
    </xf>
    <xf numFmtId="177" fontId="10" fillId="0" borderId="0" xfId="75" applyNumberFormat="1" applyFont="1" applyAlignment="1">
      <alignment horizontal="left" vertical="top" wrapText="1"/>
      <protection/>
    </xf>
    <xf numFmtId="177" fontId="115" fillId="33" borderId="0" xfId="75" applyNumberFormat="1" applyFont="1" applyFill="1" applyBorder="1" applyAlignment="1">
      <alignment horizontal="right" vertical="center"/>
      <protection/>
    </xf>
    <xf numFmtId="177" fontId="2" fillId="0" borderId="0" xfId="75" applyNumberFormat="1" applyFont="1" applyAlignment="1">
      <alignment vertical="center"/>
      <protection/>
    </xf>
    <xf numFmtId="176" fontId="21" fillId="33" borderId="0" xfId="75" applyNumberFormat="1" applyFont="1" applyFill="1" applyBorder="1" applyAlignment="1">
      <alignment horizontal="right" vertical="center"/>
      <protection/>
    </xf>
    <xf numFmtId="0" fontId="21" fillId="0" borderId="0" xfId="75" applyFont="1" applyAlignment="1">
      <alignment vertical="center"/>
      <protection/>
    </xf>
    <xf numFmtId="177" fontId="35" fillId="0" borderId="0" xfId="75" applyNumberFormat="1" applyFont="1" applyAlignment="1">
      <alignment horizontal="center" vertical="center"/>
      <protection/>
    </xf>
    <xf numFmtId="179" fontId="21" fillId="0" borderId="0" xfId="75" applyNumberFormat="1" applyFont="1" applyAlignment="1">
      <alignment vertical="center"/>
      <protection/>
    </xf>
    <xf numFmtId="2" fontId="21" fillId="33" borderId="0" xfId="75" applyNumberFormat="1" applyFont="1" applyFill="1" applyBorder="1" applyAlignment="1">
      <alignment horizontal="right" vertical="center"/>
      <protection/>
    </xf>
    <xf numFmtId="0" fontId="35" fillId="0" borderId="0" xfId="75" applyFont="1" applyAlignment="1">
      <alignment horizontal="center" vertical="center"/>
      <protection/>
    </xf>
    <xf numFmtId="177" fontId="35" fillId="0" borderId="0" xfId="75" applyNumberFormat="1" applyFont="1" applyAlignment="1">
      <alignment horizontal="right" vertical="center"/>
      <protection/>
    </xf>
    <xf numFmtId="177" fontId="13" fillId="0" borderId="0" xfId="75" applyNumberFormat="1" applyFont="1" applyAlignment="1">
      <alignment vertical="center"/>
      <protection/>
    </xf>
    <xf numFmtId="0" fontId="21" fillId="33" borderId="0" xfId="75" applyNumberFormat="1" applyFont="1" applyFill="1" applyBorder="1" applyAlignment="1">
      <alignment horizontal="right" vertical="center"/>
      <protection/>
    </xf>
    <xf numFmtId="0" fontId="65" fillId="0" borderId="0" xfId="75" applyFont="1" applyAlignment="1">
      <alignment vertical="center"/>
      <protection/>
    </xf>
    <xf numFmtId="1" fontId="21" fillId="33" borderId="0" xfId="75" applyNumberFormat="1" applyFont="1" applyFill="1" applyBorder="1" applyAlignment="1">
      <alignment horizontal="right" vertical="center"/>
      <protection/>
    </xf>
    <xf numFmtId="177" fontId="21" fillId="0" borderId="0" xfId="75" applyNumberFormat="1" applyFont="1" applyAlignment="1">
      <alignment vertical="center"/>
      <protection/>
    </xf>
    <xf numFmtId="186" fontId="73" fillId="33" borderId="0" xfId="75" applyNumberFormat="1" applyFont="1" applyFill="1" applyBorder="1" applyAlignment="1">
      <alignment horizontal="right" vertical="center"/>
      <protection/>
    </xf>
    <xf numFmtId="2" fontId="82" fillId="33" borderId="0" xfId="75" applyNumberFormat="1" applyFont="1" applyFill="1" applyBorder="1" applyAlignment="1">
      <alignment horizontal="right" vertical="center"/>
      <protection/>
    </xf>
    <xf numFmtId="2" fontId="79" fillId="33" borderId="0" xfId="75" applyNumberFormat="1" applyFont="1" applyFill="1" applyBorder="1" applyAlignment="1">
      <alignment horizontal="right" vertical="center"/>
      <protection/>
    </xf>
    <xf numFmtId="179" fontId="13" fillId="0" borderId="0" xfId="75" applyNumberFormat="1" applyFont="1" applyAlignment="1">
      <alignment vertical="center"/>
      <protection/>
    </xf>
    <xf numFmtId="49" fontId="14" fillId="34" borderId="0" xfId="75" applyNumberFormat="1" applyFont="1" applyFill="1" applyBorder="1" applyAlignment="1">
      <alignment horizontal="left" vertical="center" wrapText="1"/>
      <protection/>
    </xf>
    <xf numFmtId="0" fontId="12" fillId="33" borderId="0" xfId="75" applyFont="1" applyFill="1" applyBorder="1" applyAlignment="1">
      <alignment horizontal="right"/>
      <protection/>
    </xf>
    <xf numFmtId="179" fontId="12" fillId="33" borderId="0" xfId="75" applyNumberFormat="1" applyFont="1" applyFill="1" applyBorder="1" applyAlignment="1">
      <alignment horizontal="right"/>
      <protection/>
    </xf>
    <xf numFmtId="49" fontId="14" fillId="34" borderId="0" xfId="75" applyNumberFormat="1" applyFont="1" applyFill="1" applyBorder="1" applyAlignment="1">
      <alignment horizontal="left" vertical="center"/>
      <protection/>
    </xf>
    <xf numFmtId="2" fontId="12" fillId="33" borderId="0" xfId="75" applyNumberFormat="1" applyFont="1" applyFill="1" applyBorder="1" applyAlignment="1">
      <alignment horizontal="right"/>
      <protection/>
    </xf>
    <xf numFmtId="176" fontId="12" fillId="33" borderId="0" xfId="75" applyNumberFormat="1" applyFont="1" applyFill="1" applyBorder="1" applyAlignment="1">
      <alignment horizontal="right"/>
      <protection/>
    </xf>
    <xf numFmtId="2" fontId="12" fillId="0" borderId="0" xfId="75" applyNumberFormat="1" applyFont="1" applyFill="1" applyBorder="1" applyAlignment="1">
      <alignment horizontal="right"/>
      <protection/>
    </xf>
    <xf numFmtId="0" fontId="34" fillId="33" borderId="0" xfId="75" applyFont="1" applyFill="1" applyBorder="1" applyAlignment="1">
      <alignment horizontal="right"/>
      <protection/>
    </xf>
    <xf numFmtId="177" fontId="34" fillId="33" borderId="0" xfId="75" applyNumberFormat="1" applyFont="1" applyFill="1" applyBorder="1" applyAlignment="1">
      <alignment horizontal="right"/>
      <protection/>
    </xf>
    <xf numFmtId="177" fontId="12" fillId="33" borderId="0" xfId="75" applyNumberFormat="1" applyFont="1" applyFill="1" applyBorder="1" applyAlignment="1">
      <alignment horizontal="right"/>
      <protection/>
    </xf>
    <xf numFmtId="49" fontId="12" fillId="34" borderId="0" xfId="74" applyNumberFormat="1" applyFont="1" applyFill="1" applyBorder="1" applyAlignment="1">
      <alignment horizontal="left" vertical="center"/>
      <protection/>
    </xf>
    <xf numFmtId="49" fontId="126" fillId="16" borderId="0" xfId="75" applyNumberFormat="1" applyFont="1" applyFill="1" applyBorder="1" applyAlignment="1">
      <alignment horizontal="left" vertical="center"/>
      <protection/>
    </xf>
    <xf numFmtId="179" fontId="12" fillId="0" borderId="0" xfId="75" applyNumberFormat="1" applyFont="1" applyFill="1" applyBorder="1" applyAlignment="1">
      <alignment horizontal="right" vertical="center"/>
      <protection/>
    </xf>
    <xf numFmtId="179" fontId="115" fillId="0" borderId="0" xfId="75" applyNumberFormat="1" applyFont="1" applyFill="1" applyBorder="1" applyAlignment="1">
      <alignment horizontal="right" vertical="center"/>
      <protection/>
    </xf>
    <xf numFmtId="179" fontId="115" fillId="33" borderId="0" xfId="75" applyNumberFormat="1" applyFont="1" applyFill="1" applyBorder="1" applyAlignment="1">
      <alignment horizontal="right" vertical="center"/>
      <protection/>
    </xf>
    <xf numFmtId="2" fontId="115" fillId="0" borderId="0" xfId="75" applyNumberFormat="1" applyFont="1" applyFill="1" applyBorder="1" applyAlignment="1">
      <alignment horizontal="right" vertical="center"/>
      <protection/>
    </xf>
    <xf numFmtId="49" fontId="12" fillId="33" borderId="0" xfId="75" applyNumberFormat="1" applyFont="1" applyFill="1" applyBorder="1" applyAlignment="1">
      <alignment horizontal="right" vertical="center"/>
      <protection/>
    </xf>
    <xf numFmtId="49" fontId="33" fillId="16" borderId="0" xfId="75" applyNumberFormat="1" applyFont="1" applyFill="1" applyBorder="1" applyAlignment="1">
      <alignment horizontal="left" vertical="center"/>
      <protection/>
    </xf>
    <xf numFmtId="49" fontId="7" fillId="34" borderId="0" xfId="75" applyNumberFormat="1" applyFont="1" applyFill="1" applyBorder="1" applyAlignment="1">
      <alignment horizontal="left" vertical="center"/>
      <protection/>
    </xf>
    <xf numFmtId="186" fontId="7" fillId="33" borderId="0" xfId="75" applyNumberFormat="1" applyFont="1" applyFill="1" applyBorder="1" applyAlignment="1">
      <alignment horizontal="right" vertical="center"/>
      <protection/>
    </xf>
    <xf numFmtId="49" fontId="127" fillId="16" borderId="0" xfId="75" applyNumberFormat="1" applyFont="1" applyFill="1" applyBorder="1" applyAlignment="1">
      <alignment horizontal="left" vertical="center" wrapText="1"/>
      <protection/>
    </xf>
    <xf numFmtId="49" fontId="11" fillId="34" borderId="0" xfId="75" applyNumberFormat="1" applyFont="1" applyFill="1" applyBorder="1" applyAlignment="1">
      <alignment horizontal="left" vertical="center"/>
      <protection/>
    </xf>
    <xf numFmtId="49" fontId="84" fillId="16" borderId="0" xfId="75" applyNumberFormat="1" applyFont="1" applyFill="1" applyBorder="1" applyAlignment="1">
      <alignment horizontal="left" vertical="center" shrinkToFit="1"/>
      <protection/>
    </xf>
    <xf numFmtId="49" fontId="85" fillId="34" borderId="0" xfId="75" applyNumberFormat="1" applyFont="1" applyFill="1" applyBorder="1" applyAlignment="1">
      <alignment horizontal="left" vertical="center" wrapText="1"/>
      <protection/>
    </xf>
    <xf numFmtId="0" fontId="12" fillId="33" borderId="20" xfId="75" applyFont="1" applyFill="1" applyBorder="1" applyAlignment="1">
      <alignment horizontal="right" vertical="center"/>
      <protection/>
    </xf>
    <xf numFmtId="0" fontId="16" fillId="33" borderId="10" xfId="75" applyFont="1" applyFill="1" applyBorder="1" applyAlignment="1">
      <alignment horizontal="left" vertical="center"/>
      <protection/>
    </xf>
    <xf numFmtId="0" fontId="12" fillId="33" borderId="10" xfId="75" applyFont="1" applyFill="1" applyBorder="1" applyAlignment="1">
      <alignment horizontal="left" vertical="center"/>
      <protection/>
    </xf>
    <xf numFmtId="179" fontId="16" fillId="33" borderId="10" xfId="75" applyNumberFormat="1" applyFont="1" applyFill="1" applyBorder="1" applyAlignment="1">
      <alignment horizontal="left" vertical="center"/>
      <protection/>
    </xf>
    <xf numFmtId="0" fontId="120" fillId="11" borderId="0" xfId="75" applyFont="1" applyFill="1" applyAlignment="1">
      <alignment horizontal="left" vertical="top"/>
      <protection/>
    </xf>
    <xf numFmtId="0" fontId="124" fillId="33" borderId="0" xfId="75" applyFont="1" applyFill="1" applyBorder="1" applyAlignment="1">
      <alignment horizontal="left" vertical="center"/>
      <protection/>
    </xf>
    <xf numFmtId="0" fontId="12" fillId="33" borderId="0" xfId="75" applyFont="1" applyFill="1" applyBorder="1" applyAlignment="1">
      <alignment vertical="center"/>
      <protection/>
    </xf>
    <xf numFmtId="0" fontId="86" fillId="33" borderId="0" xfId="75" applyFont="1" applyFill="1" applyBorder="1" applyAlignment="1">
      <alignment vertical="center"/>
      <protection/>
    </xf>
    <xf numFmtId="0" fontId="20" fillId="11" borderId="0" xfId="75" applyFont="1" applyFill="1" applyAlignment="1">
      <alignment horizontal="left" vertical="top"/>
      <protection/>
    </xf>
    <xf numFmtId="0" fontId="42" fillId="33" borderId="0" xfId="75" applyFont="1" applyFill="1" applyBorder="1" applyAlignment="1">
      <alignment horizontal="left" vertical="center"/>
      <protection/>
    </xf>
    <xf numFmtId="0" fontId="124" fillId="33" borderId="0" xfId="75" applyFont="1" applyFill="1" applyBorder="1" applyAlignment="1">
      <alignment vertical="center"/>
      <protection/>
    </xf>
    <xf numFmtId="0" fontId="80" fillId="33" borderId="0" xfId="75" applyFont="1" applyFill="1" applyBorder="1" applyAlignment="1">
      <alignment horizontal="left" vertical="center"/>
      <protection/>
    </xf>
    <xf numFmtId="0" fontId="12" fillId="33" borderId="0" xfId="75" applyFont="1" applyFill="1" applyBorder="1" applyAlignment="1">
      <alignment horizontal="left" vertical="center"/>
      <protection/>
    </xf>
    <xf numFmtId="0" fontId="20" fillId="11" borderId="0" xfId="75" applyFont="1" applyFill="1" applyAlignment="1">
      <alignment vertical="top"/>
      <protection/>
    </xf>
    <xf numFmtId="0" fontId="10" fillId="33" borderId="0" xfId="75" applyFont="1" applyFill="1" applyBorder="1" applyAlignment="1">
      <alignment horizontal="left" vertical="center"/>
      <protection/>
    </xf>
    <xf numFmtId="177" fontId="13" fillId="0" borderId="0" xfId="75" applyNumberFormat="1" applyFont="1" applyAlignment="1">
      <alignment horizontal="right" vertical="center"/>
      <protection/>
    </xf>
    <xf numFmtId="177" fontId="10" fillId="33" borderId="0" xfId="75" applyNumberFormat="1" applyFont="1" applyFill="1" applyBorder="1" applyAlignment="1">
      <alignment horizontal="right" vertical="center"/>
      <protection/>
    </xf>
    <xf numFmtId="177" fontId="125" fillId="33" borderId="0" xfId="75" applyNumberFormat="1" applyFont="1" applyFill="1" applyBorder="1" applyAlignment="1">
      <alignment horizontal="right"/>
      <protection/>
    </xf>
    <xf numFmtId="0" fontId="35" fillId="0" borderId="0" xfId="75" applyFont="1" applyAlignment="1">
      <alignment horizontal="right" vertical="center"/>
      <protection/>
    </xf>
    <xf numFmtId="187" fontId="10" fillId="33" borderId="0" xfId="75" applyNumberFormat="1" applyFont="1" applyFill="1" applyBorder="1" applyAlignment="1">
      <alignment horizontal="right" vertical="center"/>
      <protection/>
    </xf>
    <xf numFmtId="178" fontId="10" fillId="33" borderId="0" xfId="75" applyNumberFormat="1" applyFont="1" applyFill="1" applyBorder="1" applyAlignment="1">
      <alignment horizontal="right" vertical="center"/>
      <protection/>
    </xf>
    <xf numFmtId="176" fontId="2" fillId="0" borderId="0" xfId="75" applyNumberFormat="1" applyFont="1" applyAlignment="1">
      <alignment vertical="center"/>
      <protection/>
    </xf>
    <xf numFmtId="0" fontId="2" fillId="0" borderId="0" xfId="75" applyFont="1" applyAlignment="1">
      <alignment horizontal="right" vertical="center"/>
      <protection/>
    </xf>
    <xf numFmtId="177" fontId="2" fillId="0" borderId="0" xfId="75" applyNumberFormat="1" applyFont="1" applyAlignment="1">
      <alignment horizontal="right" vertical="center"/>
      <protection/>
    </xf>
    <xf numFmtId="0" fontId="21" fillId="0" borderId="0" xfId="75" applyFont="1" applyAlignment="1">
      <alignment horizontal="right"/>
      <protection/>
    </xf>
    <xf numFmtId="178" fontId="21" fillId="0" borderId="0" xfId="75" applyNumberFormat="1" applyFont="1" applyAlignment="1">
      <alignment horizontal="right"/>
      <protection/>
    </xf>
    <xf numFmtId="178" fontId="21" fillId="33" borderId="0" xfId="75" applyNumberFormat="1" applyFont="1" applyFill="1" applyBorder="1" applyAlignment="1">
      <alignment horizontal="right"/>
      <protection/>
    </xf>
    <xf numFmtId="0" fontId="2" fillId="0" borderId="0" xfId="74" applyFont="1" applyAlignment="1">
      <alignment vertical="center"/>
      <protection/>
    </xf>
    <xf numFmtId="0" fontId="21" fillId="0" borderId="0" xfId="74" applyFont="1" applyAlignment="1">
      <alignment vertical="center"/>
      <protection/>
    </xf>
    <xf numFmtId="0" fontId="26" fillId="0" borderId="0" xfId="74" applyFont="1" applyAlignment="1">
      <alignment vertical="center"/>
      <protection/>
    </xf>
    <xf numFmtId="0" fontId="3" fillId="33" borderId="0" xfId="74" applyFont="1" applyFill="1" applyBorder="1" applyAlignment="1">
      <alignment horizontal="center" vertical="center"/>
      <protection/>
    </xf>
    <xf numFmtId="0" fontId="4" fillId="33" borderId="0" xfId="74" applyFont="1" applyFill="1" applyBorder="1" applyAlignment="1">
      <alignment horizontal="center" vertical="center"/>
      <protection/>
    </xf>
    <xf numFmtId="0" fontId="87" fillId="33" borderId="0" xfId="74" applyFont="1" applyFill="1" applyBorder="1" applyAlignment="1">
      <alignment horizontal="center" vertical="center"/>
      <protection/>
    </xf>
    <xf numFmtId="0" fontId="0" fillId="33" borderId="0" xfId="74" applyFont="1" applyFill="1" applyBorder="1" applyAlignment="1">
      <alignment vertical="center"/>
      <protection/>
    </xf>
    <xf numFmtId="0" fontId="51" fillId="16" borderId="10" xfId="74" applyFont="1" applyFill="1" applyBorder="1" applyAlignment="1">
      <alignment horizontal="center" vertical="center"/>
      <protection/>
    </xf>
    <xf numFmtId="0" fontId="12" fillId="16" borderId="12" xfId="74" applyNumberFormat="1" applyFont="1" applyFill="1" applyBorder="1" applyAlignment="1">
      <alignment horizontal="center" vertical="center"/>
      <protection/>
    </xf>
    <xf numFmtId="0" fontId="51" fillId="16" borderId="11" xfId="74" applyFont="1" applyFill="1" applyBorder="1" applyAlignment="1">
      <alignment horizontal="center" vertical="center"/>
      <protection/>
    </xf>
    <xf numFmtId="0" fontId="128" fillId="16" borderId="12" xfId="74" applyFont="1" applyFill="1" applyBorder="1" applyAlignment="1">
      <alignment horizontal="center" vertical="center"/>
      <protection/>
    </xf>
    <xf numFmtId="0" fontId="51" fillId="16" borderId="12" xfId="74" applyFont="1" applyFill="1" applyBorder="1" applyAlignment="1">
      <alignment horizontal="center" vertical="center"/>
      <protection/>
    </xf>
    <xf numFmtId="0" fontId="51" fillId="16" borderId="0" xfId="74" applyFont="1" applyFill="1" applyBorder="1" applyAlignment="1">
      <alignment horizontal="center" vertical="center"/>
      <protection/>
    </xf>
    <xf numFmtId="0" fontId="12" fillId="16" borderId="14" xfId="74" applyNumberFormat="1" applyFont="1" applyFill="1" applyBorder="1" applyAlignment="1">
      <alignment horizontal="center" vertical="center"/>
      <protection/>
    </xf>
    <xf numFmtId="0" fontId="51" fillId="16" borderId="13" xfId="74" applyFont="1" applyFill="1" applyBorder="1" applyAlignment="1">
      <alignment horizontal="center" vertical="center"/>
      <protection/>
    </xf>
    <xf numFmtId="0" fontId="12" fillId="16" borderId="14" xfId="74" applyFont="1" applyFill="1" applyBorder="1" applyAlignment="1">
      <alignment horizontal="center" vertical="center"/>
      <protection/>
    </xf>
    <xf numFmtId="0" fontId="51" fillId="16" borderId="15" xfId="74" applyFont="1" applyFill="1" applyBorder="1" applyAlignment="1">
      <alignment horizontal="center" vertical="center"/>
      <protection/>
    </xf>
    <xf numFmtId="0" fontId="12" fillId="16" borderId="17" xfId="74" applyNumberFormat="1" applyFont="1" applyFill="1" applyBorder="1" applyAlignment="1">
      <alignment horizontal="center" vertical="center"/>
      <protection/>
    </xf>
    <xf numFmtId="0" fontId="51" fillId="16" borderId="16" xfId="74" applyFont="1" applyFill="1" applyBorder="1" applyAlignment="1">
      <alignment horizontal="center" vertical="center"/>
      <protection/>
    </xf>
    <xf numFmtId="0" fontId="124" fillId="16" borderId="14" xfId="74" applyFont="1" applyFill="1" applyBorder="1" applyAlignment="1">
      <alignment horizontal="center" vertical="center"/>
      <protection/>
    </xf>
    <xf numFmtId="49" fontId="51" fillId="16" borderId="18" xfId="74" applyNumberFormat="1" applyFont="1" applyFill="1" applyBorder="1" applyAlignment="1">
      <alignment horizontal="left" vertical="center"/>
      <protection/>
    </xf>
    <xf numFmtId="49" fontId="12" fillId="34" borderId="18" xfId="74" applyNumberFormat="1" applyFont="1" applyFill="1" applyBorder="1" applyAlignment="1">
      <alignment horizontal="left" vertical="center"/>
      <protection/>
    </xf>
    <xf numFmtId="0" fontId="12" fillId="33" borderId="18" xfId="74" applyFont="1" applyFill="1" applyBorder="1" applyAlignment="1">
      <alignment horizontal="right" vertical="center"/>
      <protection/>
    </xf>
    <xf numFmtId="49" fontId="59" fillId="16" borderId="0" xfId="74" applyNumberFormat="1" applyFont="1" applyFill="1" applyBorder="1" applyAlignment="1">
      <alignment horizontal="left" vertical="center"/>
      <protection/>
    </xf>
    <xf numFmtId="49" fontId="34" fillId="34" borderId="0" xfId="74" applyNumberFormat="1" applyFont="1" applyFill="1" applyBorder="1" applyAlignment="1">
      <alignment horizontal="left" vertical="center" wrapText="1"/>
      <protection/>
    </xf>
    <xf numFmtId="0" fontId="34" fillId="33" borderId="0" xfId="74" applyFont="1" applyFill="1" applyBorder="1" applyAlignment="1">
      <alignment horizontal="right" vertical="center"/>
      <protection/>
    </xf>
    <xf numFmtId="177" fontId="119" fillId="33" borderId="0" xfId="74" applyNumberFormat="1" applyFont="1" applyFill="1" applyBorder="1" applyAlignment="1">
      <alignment horizontal="right" vertical="center"/>
      <protection/>
    </xf>
    <xf numFmtId="176" fontId="115" fillId="33" borderId="0" xfId="74" applyNumberFormat="1" applyFont="1" applyFill="1" applyBorder="1" applyAlignment="1">
      <alignment horizontal="right" vertical="center"/>
      <protection/>
    </xf>
    <xf numFmtId="49" fontId="51" fillId="16" borderId="0" xfId="74" applyNumberFormat="1" applyFont="1" applyFill="1" applyBorder="1" applyAlignment="1">
      <alignment horizontal="left" vertical="center"/>
      <protection/>
    </xf>
    <xf numFmtId="0" fontId="12" fillId="33" borderId="0" xfId="74" applyFont="1" applyFill="1" applyBorder="1" applyAlignment="1">
      <alignment horizontal="right" vertical="center"/>
      <protection/>
    </xf>
    <xf numFmtId="177" fontId="115" fillId="33" borderId="0" xfId="74" applyNumberFormat="1" applyFont="1" applyFill="1" applyBorder="1" applyAlignment="1">
      <alignment horizontal="right" vertical="center"/>
      <protection/>
    </xf>
    <xf numFmtId="179" fontId="12" fillId="33" borderId="0" xfId="74" applyNumberFormat="1" applyFont="1" applyFill="1" applyBorder="1" applyAlignment="1">
      <alignment horizontal="right" vertical="center"/>
      <protection/>
    </xf>
    <xf numFmtId="49" fontId="34" fillId="34" borderId="0" xfId="74" applyNumberFormat="1" applyFont="1" applyFill="1" applyBorder="1" applyAlignment="1">
      <alignment horizontal="left" vertical="center"/>
      <protection/>
    </xf>
    <xf numFmtId="0" fontId="117" fillId="33" borderId="0" xfId="74" applyFont="1" applyFill="1" applyBorder="1" applyAlignment="1">
      <alignment horizontal="right" vertical="center"/>
      <protection/>
    </xf>
    <xf numFmtId="188" fontId="119" fillId="33" borderId="0" xfId="74" applyNumberFormat="1" applyFont="1" applyFill="1" applyBorder="1" applyAlignment="1">
      <alignment horizontal="right" vertical="center"/>
      <protection/>
    </xf>
    <xf numFmtId="0" fontId="119" fillId="33" borderId="0" xfId="74" applyFont="1" applyFill="1" applyBorder="1" applyAlignment="1">
      <alignment horizontal="right" vertical="center"/>
      <protection/>
    </xf>
    <xf numFmtId="176" fontId="12" fillId="33" borderId="0" xfId="74" applyNumberFormat="1" applyFont="1" applyFill="1" applyBorder="1" applyAlignment="1">
      <alignment horizontal="right" vertical="center"/>
      <protection/>
    </xf>
    <xf numFmtId="179" fontId="115" fillId="33" borderId="0" xfId="74" applyNumberFormat="1" applyFont="1" applyFill="1" applyBorder="1" applyAlignment="1">
      <alignment horizontal="right" vertical="center"/>
      <protection/>
    </xf>
    <xf numFmtId="0" fontId="115" fillId="33" borderId="0" xfId="74" applyFont="1" applyFill="1" applyBorder="1" applyAlignment="1">
      <alignment horizontal="right" vertical="center"/>
      <protection/>
    </xf>
    <xf numFmtId="178" fontId="115" fillId="33" borderId="0" xfId="74" applyNumberFormat="1" applyFont="1" applyFill="1" applyBorder="1" applyAlignment="1">
      <alignment horizontal="right" vertical="center"/>
      <protection/>
    </xf>
    <xf numFmtId="188" fontId="115" fillId="33" borderId="0" xfId="74" applyNumberFormat="1" applyFont="1" applyFill="1" applyBorder="1" applyAlignment="1">
      <alignment horizontal="right" vertical="center"/>
      <protection/>
    </xf>
    <xf numFmtId="49" fontId="9" fillId="16" borderId="20" xfId="74" applyNumberFormat="1" applyFont="1" applyFill="1" applyBorder="1" applyAlignment="1">
      <alignment horizontal="left" vertical="center"/>
      <protection/>
    </xf>
    <xf numFmtId="49" fontId="10" fillId="34" borderId="20" xfId="74" applyNumberFormat="1" applyFont="1" applyFill="1" applyBorder="1" applyAlignment="1">
      <alignment horizontal="left" vertical="center"/>
      <protection/>
    </xf>
    <xf numFmtId="0" fontId="10" fillId="33" borderId="20" xfId="74" applyFont="1" applyFill="1" applyBorder="1" applyAlignment="1">
      <alignment horizontal="right" vertical="center"/>
      <protection/>
    </xf>
    <xf numFmtId="176" fontId="10" fillId="33" borderId="20" xfId="74" applyNumberFormat="1" applyFont="1" applyFill="1" applyBorder="1" applyAlignment="1">
      <alignment horizontal="right" vertical="center"/>
      <protection/>
    </xf>
    <xf numFmtId="49" fontId="51" fillId="11" borderId="0" xfId="74" applyNumberFormat="1" applyFont="1" applyFill="1" applyAlignment="1">
      <alignment horizontal="left" vertical="center"/>
      <protection/>
    </xf>
    <xf numFmtId="49" fontId="51" fillId="11" borderId="0" xfId="74" applyNumberFormat="1" applyFont="1" applyFill="1" applyBorder="1" applyAlignment="1">
      <alignment horizontal="left" vertical="center"/>
      <protection/>
    </xf>
    <xf numFmtId="0" fontId="2" fillId="11" borderId="0" xfId="74" applyFont="1" applyFill="1" applyAlignment="1">
      <alignment vertical="center"/>
      <protection/>
    </xf>
    <xf numFmtId="182" fontId="21" fillId="0" borderId="0" xfId="74" applyNumberFormat="1" applyFont="1" applyAlignment="1">
      <alignment horizontal="right" vertical="center"/>
      <protection/>
    </xf>
    <xf numFmtId="182" fontId="26" fillId="0" borderId="0" xfId="74" applyNumberFormat="1" applyFont="1" applyAlignment="1">
      <alignment horizontal="right" vertical="center"/>
      <protection/>
    </xf>
    <xf numFmtId="182" fontId="26" fillId="33" borderId="0" xfId="74" applyNumberFormat="1" applyFont="1" applyFill="1" applyBorder="1" applyAlignment="1">
      <alignment horizontal="right" vertical="center"/>
      <protection/>
    </xf>
    <xf numFmtId="176" fontId="88" fillId="33" borderId="0" xfId="25" applyNumberFormat="1" applyFont="1" applyFill="1" applyBorder="1" applyAlignment="1">
      <alignment horizontal="right" vertical="center"/>
      <protection/>
    </xf>
    <xf numFmtId="0" fontId="10" fillId="33" borderId="0" xfId="74" applyFont="1" applyFill="1" applyBorder="1" applyAlignment="1">
      <alignment horizontal="right" vertical="center"/>
      <protection/>
    </xf>
    <xf numFmtId="0" fontId="13" fillId="33" borderId="0" xfId="74" applyFont="1" applyFill="1" applyBorder="1" applyAlignment="1">
      <alignment horizontal="right" vertical="center"/>
      <protection/>
    </xf>
    <xf numFmtId="187" fontId="39" fillId="33" borderId="0" xfId="25" applyNumberFormat="1" applyFont="1" applyFill="1" applyBorder="1" applyAlignment="1">
      <alignment horizontal="right" vertical="center"/>
      <protection/>
    </xf>
    <xf numFmtId="187" fontId="88" fillId="33" borderId="0" xfId="25" applyNumberFormat="1" applyFont="1" applyFill="1" applyBorder="1" applyAlignment="1">
      <alignment horizontal="right" vertical="center"/>
      <protection/>
    </xf>
    <xf numFmtId="177" fontId="64" fillId="33" borderId="0" xfId="74" applyNumberFormat="1" applyFont="1" applyFill="1" applyBorder="1" applyAlignment="1">
      <alignment horizontal="right" vertical="center"/>
      <protection/>
    </xf>
    <xf numFmtId="0" fontId="21" fillId="0" borderId="0" xfId="74" applyFont="1" applyAlignment="1">
      <alignment horizontal="center" vertical="center"/>
      <protection/>
    </xf>
    <xf numFmtId="178" fontId="21" fillId="0" borderId="0" xfId="74" applyNumberFormat="1" applyFont="1" applyAlignment="1">
      <alignment horizontal="right" vertical="center"/>
      <protection/>
    </xf>
    <xf numFmtId="177" fontId="21" fillId="0" borderId="0" xfId="74" applyNumberFormat="1" applyFont="1" applyAlignment="1">
      <alignment horizontal="right" vertical="center"/>
      <protection/>
    </xf>
    <xf numFmtId="177" fontId="21" fillId="33" borderId="0" xfId="74" applyNumberFormat="1" applyFont="1" applyFill="1" applyBorder="1" applyAlignment="1">
      <alignment horizontal="right" vertical="center"/>
      <protection/>
    </xf>
    <xf numFmtId="177" fontId="21" fillId="0" borderId="0" xfId="74" applyNumberFormat="1" applyFont="1" applyAlignment="1">
      <alignment vertical="center"/>
      <protection/>
    </xf>
    <xf numFmtId="177" fontId="21" fillId="33" borderId="0" xfId="25" applyNumberFormat="1" applyFont="1" applyFill="1" applyBorder="1" applyAlignment="1">
      <alignment horizontal="right" vertical="center"/>
      <protection/>
    </xf>
    <xf numFmtId="0" fontId="24" fillId="0" borderId="0" xfId="74" applyFont="1" applyAlignment="1">
      <alignment vertical="center"/>
      <protection/>
    </xf>
    <xf numFmtId="179" fontId="21" fillId="0" borderId="0" xfId="74" applyNumberFormat="1" applyFont="1" applyAlignment="1">
      <alignment vertical="center"/>
      <protection/>
    </xf>
    <xf numFmtId="182" fontId="21" fillId="33" borderId="0" xfId="74" applyNumberFormat="1" applyFont="1" applyFill="1" applyBorder="1" applyAlignment="1">
      <alignment horizontal="right" vertical="center"/>
      <protection/>
    </xf>
    <xf numFmtId="176" fontId="39" fillId="33" borderId="0" xfId="25" applyNumberFormat="1" applyFont="1" applyFill="1" applyBorder="1" applyAlignment="1">
      <alignment horizontal="right" vertical="center"/>
      <protection/>
    </xf>
    <xf numFmtId="178" fontId="26" fillId="0" borderId="0" xfId="74" applyNumberFormat="1" applyFont="1" applyAlignment="1">
      <alignment horizontal="right" vertical="center"/>
      <protection/>
    </xf>
    <xf numFmtId="178" fontId="26" fillId="0" borderId="0" xfId="74" applyNumberFormat="1" applyFont="1" applyAlignment="1">
      <alignment vertical="center"/>
      <protection/>
    </xf>
    <xf numFmtId="0" fontId="13" fillId="0" borderId="0" xfId="74" applyFont="1" applyAlignment="1">
      <alignment horizontal="right" vertical="center"/>
      <protection/>
    </xf>
    <xf numFmtId="179" fontId="21" fillId="0" borderId="0" xfId="74" applyNumberFormat="1" applyFont="1" applyAlignment="1">
      <alignment horizontal="right" vertical="center"/>
      <protection/>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Sheet2 2"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常规 3 2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常规 15 2 2 2"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40% - 强调文字颜色 5" xfId="65"/>
    <cellStyle name="60% - 强调文字颜色 5" xfId="66"/>
    <cellStyle name="常规 3 4" xfId="67"/>
    <cellStyle name="强调文字颜色 6" xfId="68"/>
    <cellStyle name="常规 16 2" xfId="69"/>
    <cellStyle name="40% - 强调文字颜色 6" xfId="70"/>
    <cellStyle name="常规 2 3 2" xfId="71"/>
    <cellStyle name="60% - 强调文字颜色 6" xfId="72"/>
    <cellStyle name="常规 15 2 2" xfId="73"/>
    <cellStyle name="常规 2" xfId="74"/>
    <cellStyle name="常规 3" xfId="75"/>
    <cellStyle name="常规 3 5" xfId="76"/>
    <cellStyle name="常规_Sheet1" xfId="77"/>
    <cellStyle name="常规_Sheet1_旅游、财政、物价、教育" xfId="78"/>
    <cellStyle name="常规_房产投资完成情况_1 2" xfId="79"/>
    <cellStyle name="常规_本外币区域用2016" xfId="80"/>
    <cellStyle name="常规_2013.02印刷_3" xfId="81"/>
    <cellStyle name="常规_20211711564345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59"/>
  <sheetViews>
    <sheetView showZeros="0" view="pageBreakPreview" zoomScaleSheetLayoutView="100" workbookViewId="0" topLeftCell="A1">
      <selection activeCell="A17" sqref="A17"/>
    </sheetView>
  </sheetViews>
  <sheetFormatPr defaultColWidth="9.00390625" defaultRowHeight="14.25"/>
  <cols>
    <col min="1" max="2" width="25.875" style="955" customWidth="1"/>
    <col min="3" max="4" width="6.50390625" style="955" customWidth="1"/>
    <col min="5" max="5" width="17.25390625" style="955" customWidth="1"/>
    <col min="6" max="6" width="18.125" style="955" customWidth="1"/>
    <col min="7" max="7" width="0.2421875" style="955" customWidth="1"/>
    <col min="8" max="8" width="9.00390625" style="955" hidden="1" customWidth="1"/>
    <col min="9" max="9" width="5.25390625" style="955" customWidth="1"/>
    <col min="10" max="10" width="5.875" style="955" customWidth="1"/>
    <col min="11" max="15" width="9.00390625" style="956" customWidth="1"/>
    <col min="16" max="16" width="5.25390625" style="957" customWidth="1"/>
    <col min="17" max="17" width="6.625" style="957" customWidth="1"/>
    <col min="18" max="33" width="5.25390625" style="955" customWidth="1"/>
    <col min="34" max="38" width="9.00390625" style="956" customWidth="1"/>
    <col min="39" max="16384" width="9.00390625" style="955" customWidth="1"/>
  </cols>
  <sheetData>
    <row r="1" spans="1:6" ht="18.75" customHeight="1">
      <c r="A1" s="958" t="s">
        <v>0</v>
      </c>
      <c r="B1" s="958"/>
      <c r="C1" s="959" t="s">
        <v>1</v>
      </c>
      <c r="D1" s="959"/>
      <c r="E1" s="959"/>
      <c r="F1" s="959"/>
    </row>
    <row r="2" spans="1:6" ht="18.75" customHeight="1">
      <c r="A2" s="960" t="s">
        <v>2</v>
      </c>
      <c r="B2" s="960"/>
      <c r="C2" s="959" t="s">
        <v>3</v>
      </c>
      <c r="D2" s="959"/>
      <c r="E2" s="959"/>
      <c r="F2" s="959"/>
    </row>
    <row r="3" spans="1:6" ht="3.75" customHeight="1">
      <c r="A3" s="961"/>
      <c r="B3" s="961"/>
      <c r="C3" s="961"/>
      <c r="D3" s="961"/>
      <c r="E3" s="961"/>
      <c r="F3" s="961"/>
    </row>
    <row r="4" spans="1:6" ht="14.25" customHeight="1">
      <c r="A4" s="962" t="s">
        <v>4</v>
      </c>
      <c r="B4" s="963" t="s">
        <v>5</v>
      </c>
      <c r="C4" s="964">
        <v>1991</v>
      </c>
      <c r="D4" s="964">
        <v>2020</v>
      </c>
      <c r="E4" s="965" t="s">
        <v>6</v>
      </c>
      <c r="F4" s="966" t="s">
        <v>7</v>
      </c>
    </row>
    <row r="5" spans="1:6" ht="14.25" customHeight="1">
      <c r="A5" s="967"/>
      <c r="B5" s="968"/>
      <c r="C5" s="969"/>
      <c r="D5" s="969"/>
      <c r="E5" s="970" t="s">
        <v>8</v>
      </c>
      <c r="F5" s="970" t="s">
        <v>9</v>
      </c>
    </row>
    <row r="6" spans="1:6" ht="14.25" customHeight="1">
      <c r="A6" s="971"/>
      <c r="B6" s="972"/>
      <c r="C6" s="973"/>
      <c r="D6" s="973"/>
      <c r="E6" s="974" t="s">
        <v>10</v>
      </c>
      <c r="F6" s="974" t="s">
        <v>11</v>
      </c>
    </row>
    <row r="7" spans="1:6" ht="3" customHeight="1">
      <c r="A7" s="975"/>
      <c r="B7" s="976"/>
      <c r="C7" s="977"/>
      <c r="D7" s="977"/>
      <c r="E7" s="977"/>
      <c r="F7" s="977"/>
    </row>
    <row r="8" spans="1:33" ht="25.5" customHeight="1">
      <c r="A8" s="978" t="s">
        <v>12</v>
      </c>
      <c r="B8" s="979" t="s">
        <v>13</v>
      </c>
      <c r="C8" s="980">
        <v>8.13</v>
      </c>
      <c r="D8" s="717">
        <v>292.1</v>
      </c>
      <c r="E8" s="981">
        <v>25.6</v>
      </c>
      <c r="F8" s="982">
        <v>12</v>
      </c>
      <c r="I8" s="1003"/>
      <c r="J8" s="1003"/>
      <c r="P8" s="1004"/>
      <c r="Q8" s="1004"/>
      <c r="R8" s="1003"/>
      <c r="S8" s="1003"/>
      <c r="T8" s="1003"/>
      <c r="U8" s="1003"/>
      <c r="V8" s="1003"/>
      <c r="W8" s="1003"/>
      <c r="X8" s="1003"/>
      <c r="Y8" s="1003"/>
      <c r="Z8" s="1003"/>
      <c r="AA8" s="1003"/>
      <c r="AB8" s="1003"/>
      <c r="AC8" s="1024"/>
      <c r="AD8" s="1024"/>
      <c r="AE8" s="1025"/>
      <c r="AF8" s="1014"/>
      <c r="AG8" s="1014"/>
    </row>
    <row r="9" spans="1:33" ht="25.5" customHeight="1">
      <c r="A9" s="983" t="s">
        <v>14</v>
      </c>
      <c r="B9" s="914" t="s">
        <v>15</v>
      </c>
      <c r="C9" s="984">
        <v>4.64</v>
      </c>
      <c r="D9" s="720">
        <v>94.59</v>
      </c>
      <c r="E9" s="985">
        <v>13.1</v>
      </c>
      <c r="F9" s="982">
        <v>9.6</v>
      </c>
      <c r="I9" s="1003"/>
      <c r="J9" s="1003"/>
      <c r="P9" s="1004"/>
      <c r="Q9" s="1004"/>
      <c r="R9" s="1003"/>
      <c r="S9" s="1003"/>
      <c r="T9" s="1003"/>
      <c r="U9" s="1003"/>
      <c r="V9" s="1003"/>
      <c r="W9" s="1003"/>
      <c r="X9" s="1003"/>
      <c r="Y9" s="1003"/>
      <c r="Z9" s="1003"/>
      <c r="AA9" s="1003"/>
      <c r="AB9" s="1003"/>
      <c r="AC9" s="1024"/>
      <c r="AD9" s="1024"/>
      <c r="AE9" s="1025"/>
      <c r="AF9" s="1014"/>
      <c r="AG9" s="1014"/>
    </row>
    <row r="10" spans="1:33" ht="25.5" customHeight="1">
      <c r="A10" s="983" t="s">
        <v>16</v>
      </c>
      <c r="B10" s="914" t="s">
        <v>17</v>
      </c>
      <c r="C10" s="984">
        <v>1.65</v>
      </c>
      <c r="D10" s="720">
        <v>40.21</v>
      </c>
      <c r="E10" s="985">
        <v>24.8</v>
      </c>
      <c r="F10" s="982">
        <v>11.9</v>
      </c>
      <c r="I10" s="1003"/>
      <c r="J10" s="1003"/>
      <c r="K10" s="956">
        <f>POWER(,1/31)</f>
        <v>0</v>
      </c>
      <c r="P10" s="1004"/>
      <c r="Q10" s="1004"/>
      <c r="R10" s="1003"/>
      <c r="S10" s="1003"/>
      <c r="T10" s="1003"/>
      <c r="U10" s="1003"/>
      <c r="V10" s="1003"/>
      <c r="W10" s="1003"/>
      <c r="X10" s="1003"/>
      <c r="Y10" s="1003"/>
      <c r="Z10" s="1003"/>
      <c r="AA10" s="1003"/>
      <c r="AB10" s="1003"/>
      <c r="AC10" s="1024"/>
      <c r="AD10" s="1024"/>
      <c r="AE10" s="1025"/>
      <c r="AF10" s="1014"/>
      <c r="AG10" s="1014"/>
    </row>
    <row r="11" spans="1:33" ht="25.5" customHeight="1">
      <c r="A11" s="983" t="s">
        <v>18</v>
      </c>
      <c r="B11" s="914" t="s">
        <v>19</v>
      </c>
      <c r="C11" s="986">
        <v>1.84</v>
      </c>
      <c r="D11" s="720">
        <v>157.3</v>
      </c>
      <c r="E11" s="985">
        <v>63.9</v>
      </c>
      <c r="F11" s="982">
        <v>15.5</v>
      </c>
      <c r="I11" s="1003"/>
      <c r="J11" s="1003"/>
      <c r="P11" s="1004"/>
      <c r="Q11" s="1004"/>
      <c r="R11" s="1003"/>
      <c r="S11" s="1003"/>
      <c r="T11" s="1003"/>
      <c r="U11" s="1003"/>
      <c r="V11" s="1003"/>
      <c r="W11" s="1003"/>
      <c r="X11" s="1003"/>
      <c r="Y11" s="1003"/>
      <c r="Z11" s="1003"/>
      <c r="AA11" s="1003"/>
      <c r="AB11" s="1003"/>
      <c r="AC11" s="1024"/>
      <c r="AD11" s="1024"/>
      <c r="AE11" s="1025"/>
      <c r="AF11" s="1014"/>
      <c r="AG11" s="1014"/>
    </row>
    <row r="12" spans="1:6" ht="25.5" customHeight="1">
      <c r="A12" s="978" t="s">
        <v>20</v>
      </c>
      <c r="B12" s="987" t="s">
        <v>21</v>
      </c>
      <c r="C12" s="980"/>
      <c r="D12" s="988"/>
      <c r="E12" s="989"/>
      <c r="F12" s="990"/>
    </row>
    <row r="13" spans="1:31" ht="25.5" customHeight="1">
      <c r="A13" s="983" t="s">
        <v>14</v>
      </c>
      <c r="B13" s="914" t="s">
        <v>15</v>
      </c>
      <c r="C13" s="991">
        <v>57.06</v>
      </c>
      <c r="D13" s="985">
        <v>32.4</v>
      </c>
      <c r="E13" s="992" t="s">
        <v>22</v>
      </c>
      <c r="F13" s="992" t="s">
        <v>22</v>
      </c>
      <c r="P13" s="1005"/>
      <c r="Q13" s="1005"/>
      <c r="R13" s="1020"/>
      <c r="S13" s="1020"/>
      <c r="T13" s="1020"/>
      <c r="U13" s="1020"/>
      <c r="V13" s="1020"/>
      <c r="W13" s="1020"/>
      <c r="X13" s="1020"/>
      <c r="Y13" s="1020"/>
      <c r="Z13" s="1020"/>
      <c r="AA13" s="1020"/>
      <c r="AB13" s="1020"/>
      <c r="AC13" s="1020"/>
      <c r="AD13" s="1020"/>
      <c r="AE13" s="1020"/>
    </row>
    <row r="14" spans="1:31" ht="25.5" customHeight="1">
      <c r="A14" s="983" t="s">
        <v>16</v>
      </c>
      <c r="B14" s="914" t="s">
        <v>17</v>
      </c>
      <c r="C14" s="991">
        <v>20.3</v>
      </c>
      <c r="D14" s="985">
        <v>13.8</v>
      </c>
      <c r="E14" s="992" t="s">
        <v>22</v>
      </c>
      <c r="F14" s="992" t="s">
        <v>22</v>
      </c>
      <c r="P14" s="1006"/>
      <c r="Q14" s="1006"/>
      <c r="R14" s="1021"/>
      <c r="S14" s="1021"/>
      <c r="T14" s="1021"/>
      <c r="U14" s="1021"/>
      <c r="V14" s="1021"/>
      <c r="W14" s="1021"/>
      <c r="X14" s="1021"/>
      <c r="Y14" s="1021"/>
      <c r="Z14" s="1021"/>
      <c r="AA14" s="1021"/>
      <c r="AB14" s="1021"/>
      <c r="AC14" s="1021"/>
      <c r="AD14" s="1021"/>
      <c r="AE14" s="1021"/>
    </row>
    <row r="15" spans="1:6" ht="25.5" customHeight="1">
      <c r="A15" s="983" t="s">
        <v>18</v>
      </c>
      <c r="B15" s="914" t="s">
        <v>19</v>
      </c>
      <c r="C15" s="991">
        <v>22.59</v>
      </c>
      <c r="D15" s="985">
        <v>53.8</v>
      </c>
      <c r="E15" s="992" t="s">
        <v>22</v>
      </c>
      <c r="F15" s="992" t="s">
        <v>22</v>
      </c>
    </row>
    <row r="16" spans="1:10" ht="25.5" customHeight="1">
      <c r="A16" s="983" t="s">
        <v>23</v>
      </c>
      <c r="B16" s="758" t="s">
        <v>24</v>
      </c>
      <c r="C16" s="993">
        <v>0.34</v>
      </c>
      <c r="D16" s="992">
        <v>16.07</v>
      </c>
      <c r="E16" s="985">
        <f>D16/C16-1</f>
        <v>46.26470588235294</v>
      </c>
      <c r="F16" s="982">
        <f>(POWER(D16/C16,1/29)-1)*100</f>
        <v>14.220130962801925</v>
      </c>
      <c r="I16" s="1007"/>
      <c r="J16" s="1008"/>
    </row>
    <row r="17" spans="1:31" ht="25.5" customHeight="1">
      <c r="A17" s="983" t="s">
        <v>25</v>
      </c>
      <c r="B17" s="758" t="s">
        <v>26</v>
      </c>
      <c r="C17" s="984"/>
      <c r="D17" s="984"/>
      <c r="E17" s="985">
        <v>137.75257731958763</v>
      </c>
      <c r="F17" s="982">
        <v>18.541489881208186</v>
      </c>
      <c r="I17" s="1009"/>
      <c r="J17" s="1009"/>
      <c r="P17" s="1010"/>
      <c r="Q17" s="1010"/>
      <c r="R17" s="1009"/>
      <c r="S17" s="1009"/>
      <c r="T17" s="1009"/>
      <c r="U17" s="1009"/>
      <c r="V17" s="1009"/>
      <c r="W17" s="1009"/>
      <c r="X17" s="1009"/>
      <c r="Y17" s="1009"/>
      <c r="Z17" s="1009"/>
      <c r="AA17" s="1009"/>
      <c r="AB17" s="1009"/>
      <c r="AC17" s="1009"/>
      <c r="AD17" s="1009"/>
      <c r="AE17" s="1009"/>
    </row>
    <row r="18" spans="1:10" ht="25.5" customHeight="1">
      <c r="A18" s="983" t="s">
        <v>27</v>
      </c>
      <c r="B18" s="758" t="s">
        <v>28</v>
      </c>
      <c r="C18" s="984">
        <v>1.93</v>
      </c>
      <c r="D18" s="992">
        <v>108</v>
      </c>
      <c r="E18" s="985">
        <f>D18/C18-1</f>
        <v>54.95854922279793</v>
      </c>
      <c r="F18" s="982">
        <f>(POWER(D18/C18,1/29)-1)*100</f>
        <v>14.88709728444071</v>
      </c>
      <c r="I18" s="1007"/>
      <c r="J18" s="1011"/>
    </row>
    <row r="19" spans="1:10" ht="25.5" customHeight="1">
      <c r="A19" s="983" t="s">
        <v>29</v>
      </c>
      <c r="B19" s="758"/>
      <c r="C19" s="993">
        <v>5.35</v>
      </c>
      <c r="D19" s="992">
        <v>412.68</v>
      </c>
      <c r="E19" s="985">
        <f>D19/C19-1</f>
        <v>76.13644859813084</v>
      </c>
      <c r="F19" s="982">
        <f>(POWER(D19/C19,1/29)-1)*100</f>
        <v>16.165701295784274</v>
      </c>
      <c r="I19" s="1007"/>
      <c r="J19" s="1008"/>
    </row>
    <row r="20" spans="1:10" ht="25.5" customHeight="1">
      <c r="A20" s="983" t="s">
        <v>30</v>
      </c>
      <c r="B20" s="758" t="s">
        <v>31</v>
      </c>
      <c r="C20" s="993">
        <v>5.72</v>
      </c>
      <c r="D20" s="992">
        <v>246.5</v>
      </c>
      <c r="E20" s="985">
        <f>D20/C20-1</f>
        <v>42.09440559440559</v>
      </c>
      <c r="F20" s="982">
        <f>(POWER(D20/C20,1/29)-1)*100</f>
        <v>13.856896374101924</v>
      </c>
      <c r="I20" s="1007"/>
      <c r="J20" s="1008"/>
    </row>
    <row r="21" spans="1:10" ht="25.5" customHeight="1">
      <c r="A21" s="983" t="s">
        <v>32</v>
      </c>
      <c r="B21" s="758" t="s">
        <v>33</v>
      </c>
      <c r="C21" s="984" t="s">
        <v>22</v>
      </c>
      <c r="D21" s="994">
        <v>26745</v>
      </c>
      <c r="E21" s="985" t="s">
        <v>22</v>
      </c>
      <c r="F21" s="985" t="s">
        <v>22</v>
      </c>
      <c r="I21" s="1007"/>
      <c r="J21" s="1008"/>
    </row>
    <row r="22" spans="1:10" ht="25.5" customHeight="1">
      <c r="A22" s="983" t="s">
        <v>34</v>
      </c>
      <c r="B22" s="758" t="s">
        <v>35</v>
      </c>
      <c r="C22" s="984" t="s">
        <v>22</v>
      </c>
      <c r="D22" s="994">
        <v>36711</v>
      </c>
      <c r="E22" s="995" t="s">
        <v>22</v>
      </c>
      <c r="F22" s="995" t="s">
        <v>22</v>
      </c>
      <c r="I22" s="1007"/>
      <c r="J22" s="1008"/>
    </row>
    <row r="23" spans="1:10" ht="25.5" customHeight="1">
      <c r="A23" s="983" t="s">
        <v>36</v>
      </c>
      <c r="B23" s="758" t="s">
        <v>37</v>
      </c>
      <c r="C23" s="984" t="s">
        <v>22</v>
      </c>
      <c r="D23" s="994">
        <v>17905</v>
      </c>
      <c r="E23" s="995" t="s">
        <v>22</v>
      </c>
      <c r="F23" s="995" t="s">
        <v>22</v>
      </c>
      <c r="I23" s="1007"/>
      <c r="J23" s="1008"/>
    </row>
    <row r="24" spans="1:10" ht="25.5" customHeight="1">
      <c r="A24" s="983" t="s">
        <v>38</v>
      </c>
      <c r="B24" s="758" t="s">
        <v>39</v>
      </c>
      <c r="C24" s="984" t="s">
        <v>22</v>
      </c>
      <c r="D24" s="992">
        <v>398.29</v>
      </c>
      <c r="E24" s="995" t="s">
        <v>22</v>
      </c>
      <c r="F24" s="995" t="s">
        <v>22</v>
      </c>
      <c r="I24" s="1007"/>
      <c r="J24" s="1008"/>
    </row>
    <row r="25" spans="1:6" ht="3" customHeight="1">
      <c r="A25" s="996"/>
      <c r="B25" s="997"/>
      <c r="C25" s="998"/>
      <c r="D25" s="998"/>
      <c r="E25" s="998"/>
      <c r="F25" s="999"/>
    </row>
    <row r="26" ht="1.5" customHeight="1"/>
    <row r="27" spans="1:14" ht="14.25">
      <c r="A27" s="1000" t="s">
        <v>40</v>
      </c>
      <c r="B27" s="1000"/>
      <c r="C27" s="1000"/>
      <c r="D27" s="1000"/>
      <c r="E27" s="1000"/>
      <c r="F27" s="1000"/>
      <c r="K27" s="1012"/>
      <c r="L27" s="1012"/>
      <c r="M27" s="1012"/>
      <c r="N27" s="1012"/>
    </row>
    <row r="28" spans="1:17" ht="14.25">
      <c r="A28" s="1001" t="s">
        <v>41</v>
      </c>
      <c r="B28" s="1002"/>
      <c r="C28" s="1002"/>
      <c r="D28" s="1002"/>
      <c r="E28" s="1002"/>
      <c r="F28" s="1002"/>
      <c r="J28" s="1013"/>
      <c r="K28" s="1014"/>
      <c r="L28" s="1014"/>
      <c r="M28" s="1014"/>
      <c r="N28" s="1014"/>
      <c r="O28" s="1014"/>
      <c r="Q28" s="1022"/>
    </row>
    <row r="29" spans="1:17" ht="14.25">
      <c r="A29" s="1001" t="s">
        <v>42</v>
      </c>
      <c r="B29" s="1001"/>
      <c r="C29" s="1001"/>
      <c r="D29" s="1001"/>
      <c r="E29" s="1001"/>
      <c r="F29" s="1001"/>
      <c r="J29" s="1013"/>
      <c r="K29" s="1014"/>
      <c r="L29" s="1014"/>
      <c r="M29" s="1014"/>
      <c r="N29" s="1014"/>
      <c r="O29" s="1014"/>
      <c r="Q29" s="1022"/>
    </row>
    <row r="30" spans="10:17" ht="14.25">
      <c r="J30" s="1013"/>
      <c r="K30" s="1014"/>
      <c r="L30" s="1014"/>
      <c r="M30" s="1014"/>
      <c r="N30" s="1014"/>
      <c r="O30" s="1014"/>
      <c r="Q30" s="1022"/>
    </row>
    <row r="31" spans="10:17" ht="14.25">
      <c r="J31" s="1013"/>
      <c r="K31" s="1015"/>
      <c r="L31" s="1015"/>
      <c r="M31" s="1015"/>
      <c r="N31" s="1015"/>
      <c r="O31" s="1015"/>
      <c r="Q31" s="1022"/>
    </row>
    <row r="32" spans="10:17" ht="14.25">
      <c r="J32" s="1013"/>
      <c r="K32" s="1014"/>
      <c r="L32" s="1014"/>
      <c r="M32" s="1014"/>
      <c r="N32" s="1014"/>
      <c r="O32" s="1014"/>
      <c r="Q32" s="1022"/>
    </row>
    <row r="33" spans="10:17" ht="14.25">
      <c r="J33" s="1013"/>
      <c r="K33" s="1016"/>
      <c r="L33" s="1016"/>
      <c r="M33" s="1016"/>
      <c r="N33" s="1016"/>
      <c r="O33" s="1016"/>
      <c r="Q33" s="1022"/>
    </row>
    <row r="34" spans="10:17" ht="14.25">
      <c r="J34" s="1013"/>
      <c r="K34" s="1015"/>
      <c r="L34" s="1015"/>
      <c r="M34" s="1015"/>
      <c r="N34" s="1015"/>
      <c r="O34" s="1015"/>
      <c r="Q34" s="1022"/>
    </row>
    <row r="35" spans="10:17" ht="14.25">
      <c r="J35" s="1013"/>
      <c r="K35" s="1017"/>
      <c r="L35" s="1017"/>
      <c r="M35" s="1017"/>
      <c r="N35" s="1017"/>
      <c r="O35" s="1017"/>
      <c r="Q35" s="1022"/>
    </row>
    <row r="36" spans="10:17" ht="14.25">
      <c r="J36" s="1013"/>
      <c r="K36" s="1016"/>
      <c r="L36" s="1016"/>
      <c r="M36" s="1016"/>
      <c r="N36" s="1016"/>
      <c r="O36" s="1016"/>
      <c r="Q36" s="1022"/>
    </row>
    <row r="37" spans="10:17" ht="14.25">
      <c r="J37" s="1013"/>
      <c r="K37" s="1015"/>
      <c r="L37" s="1016"/>
      <c r="M37" s="1016"/>
      <c r="N37" s="1016"/>
      <c r="O37" s="1016"/>
      <c r="Q37" s="1022"/>
    </row>
    <row r="38" spans="10:17" ht="14.25">
      <c r="J38" s="1013"/>
      <c r="K38" s="1017"/>
      <c r="L38" s="1017"/>
      <c r="M38" s="1017"/>
      <c r="N38" s="1017"/>
      <c r="O38" s="1017"/>
      <c r="Q38" s="1022"/>
    </row>
    <row r="39" spans="10:17" ht="14.25">
      <c r="J39" s="1013"/>
      <c r="K39" s="1015"/>
      <c r="L39" s="1016"/>
      <c r="M39" s="1016"/>
      <c r="N39" s="1016"/>
      <c r="O39" s="1016"/>
      <c r="Q39" s="1022"/>
    </row>
    <row r="40" spans="10:17" ht="14.25">
      <c r="J40" s="1013"/>
      <c r="K40" s="1015"/>
      <c r="L40" s="1016"/>
      <c r="M40" s="1016"/>
      <c r="N40" s="1016"/>
      <c r="O40" s="1016"/>
      <c r="Q40" s="1022"/>
    </row>
    <row r="41" spans="10:17" ht="14.25">
      <c r="J41" s="1013"/>
      <c r="K41" s="1015"/>
      <c r="L41" s="1016"/>
      <c r="M41" s="1016"/>
      <c r="N41" s="1016"/>
      <c r="O41" s="1016"/>
      <c r="Q41" s="1022"/>
    </row>
    <row r="42" spans="10:17" ht="14.25">
      <c r="J42" s="1013"/>
      <c r="K42" s="1015"/>
      <c r="L42" s="1016"/>
      <c r="M42" s="1016"/>
      <c r="N42" s="1016"/>
      <c r="O42" s="1016"/>
      <c r="Q42" s="1022"/>
    </row>
    <row r="43" spans="10:17" ht="14.25">
      <c r="J43" s="1013"/>
      <c r="K43" s="1015"/>
      <c r="L43" s="1016"/>
      <c r="M43" s="1016"/>
      <c r="N43" s="1016"/>
      <c r="O43" s="1016"/>
      <c r="Q43" s="1022"/>
    </row>
    <row r="44" spans="10:17" ht="14.25">
      <c r="J44" s="1013"/>
      <c r="K44" s="1015"/>
      <c r="L44" s="1016"/>
      <c r="M44" s="1016"/>
      <c r="N44" s="1016"/>
      <c r="O44" s="1016"/>
      <c r="Q44" s="1022"/>
    </row>
    <row r="45" spans="10:17" ht="14.25">
      <c r="J45" s="1013"/>
      <c r="K45" s="1015"/>
      <c r="L45" s="1016"/>
      <c r="M45" s="1016"/>
      <c r="N45" s="1016"/>
      <c r="O45" s="1016"/>
      <c r="Q45" s="1022"/>
    </row>
    <row r="46" spans="10:17" ht="14.25">
      <c r="J46" s="1013"/>
      <c r="K46" s="1016"/>
      <c r="L46" s="1016"/>
      <c r="M46" s="1016"/>
      <c r="N46" s="1016"/>
      <c r="O46" s="1016"/>
      <c r="Q46" s="1022"/>
    </row>
    <row r="47" spans="10:17" ht="14.25">
      <c r="J47" s="1013"/>
      <c r="K47" s="1016"/>
      <c r="L47" s="1016"/>
      <c r="M47" s="1016"/>
      <c r="N47" s="1016"/>
      <c r="O47" s="1016"/>
      <c r="Q47" s="1022"/>
    </row>
    <row r="48" spans="10:17" ht="14.25">
      <c r="J48" s="1013"/>
      <c r="K48" s="1016"/>
      <c r="L48" s="1016"/>
      <c r="M48" s="1016"/>
      <c r="N48" s="1016"/>
      <c r="O48" s="1016"/>
      <c r="Q48" s="1022"/>
    </row>
    <row r="49" spans="10:17" ht="14.25">
      <c r="J49" s="1013"/>
      <c r="K49" s="1016"/>
      <c r="L49" s="1016"/>
      <c r="M49" s="1016"/>
      <c r="N49" s="1016"/>
      <c r="O49" s="1016"/>
      <c r="Q49" s="1022"/>
    </row>
    <row r="50" spans="10:17" ht="14.25">
      <c r="J50" s="1013"/>
      <c r="K50" s="1016"/>
      <c r="L50" s="1016"/>
      <c r="M50" s="1016"/>
      <c r="N50" s="1016"/>
      <c r="O50" s="1016"/>
      <c r="Q50" s="1022"/>
    </row>
    <row r="51" spans="10:17" ht="14.25">
      <c r="J51" s="1013"/>
      <c r="K51" s="1016"/>
      <c r="L51" s="1016"/>
      <c r="M51" s="1016"/>
      <c r="N51" s="1016"/>
      <c r="O51" s="1016"/>
      <c r="Q51" s="1022"/>
    </row>
    <row r="52" spans="10:17" ht="14.25">
      <c r="J52" s="1013"/>
      <c r="K52" s="1016"/>
      <c r="L52" s="1016"/>
      <c r="M52" s="1016"/>
      <c r="N52" s="1016"/>
      <c r="O52" s="1016"/>
      <c r="Q52" s="1022"/>
    </row>
    <row r="53" spans="10:17" ht="14.25">
      <c r="J53" s="1013"/>
      <c r="K53" s="1016"/>
      <c r="L53" s="1016"/>
      <c r="M53" s="1016"/>
      <c r="N53" s="1016"/>
      <c r="O53" s="1016"/>
      <c r="Q53" s="1022"/>
    </row>
    <row r="54" spans="10:17" ht="14.25">
      <c r="J54" s="1013"/>
      <c r="K54" s="1016"/>
      <c r="L54" s="1016"/>
      <c r="M54" s="1016"/>
      <c r="N54" s="1016"/>
      <c r="O54" s="1016"/>
      <c r="Q54" s="1022"/>
    </row>
    <row r="55" spans="10:15" ht="14.25">
      <c r="J55" s="1013"/>
      <c r="K55" s="1016"/>
      <c r="L55" s="1016"/>
      <c r="M55" s="1016"/>
      <c r="N55" s="1016"/>
      <c r="O55" s="1016"/>
    </row>
    <row r="56" spans="10:15" ht="14.25">
      <c r="J56" s="1013"/>
      <c r="K56" s="1016"/>
      <c r="L56" s="1016"/>
      <c r="M56" s="1016"/>
      <c r="N56" s="1016"/>
      <c r="O56" s="1016"/>
    </row>
    <row r="57" spans="10:15" ht="14.25">
      <c r="J57" s="1013"/>
      <c r="K57" s="1016"/>
      <c r="L57" s="1016"/>
      <c r="M57" s="1016"/>
      <c r="N57" s="1016"/>
      <c r="O57" s="1016"/>
    </row>
    <row r="58" spans="10:17" ht="14.25">
      <c r="J58" s="1018"/>
      <c r="K58" s="1019"/>
      <c r="L58" s="1019"/>
      <c r="M58" s="1019"/>
      <c r="N58" s="1019"/>
      <c r="O58" s="1019"/>
      <c r="Q58" s="1023"/>
    </row>
    <row r="59" spans="9:15" ht="14.25">
      <c r="I59" s="1018"/>
      <c r="J59" s="1018"/>
      <c r="K59" s="1019"/>
      <c r="L59" s="1019"/>
      <c r="M59" s="1019"/>
      <c r="N59" s="1019"/>
      <c r="O59" s="1019"/>
    </row>
  </sheetData>
  <sheetProtection/>
  <protectedRanges>
    <protectedRange sqref="D24" name="区域1_2"/>
    <protectedRange sqref="D22" name="区域1_2_1"/>
    <protectedRange sqref="D23" name="区域1_2_2"/>
  </protectedRanges>
  <mergeCells count="9">
    <mergeCell ref="A1:B1"/>
    <mergeCell ref="C1:F1"/>
    <mergeCell ref="A2:B2"/>
    <mergeCell ref="C2:F2"/>
    <mergeCell ref="A27:F27"/>
    <mergeCell ref="A4:A6"/>
    <mergeCell ref="B4:B6"/>
    <mergeCell ref="C4:C6"/>
    <mergeCell ref="D4:D6"/>
  </mergeCells>
  <printOptions/>
  <pageMargins left="1.9694444444444446" right="1.9694444444444446" top="2.2" bottom="2.2" header="0" footer="0"/>
  <pageSetup horizontalDpi="600" verticalDpi="600" orientation="portrait" pageOrder="overThenDown" paperSize="9" scale="51"/>
  <colBreaks count="1" manualBreakCount="1">
    <brk id="2" max="28" man="1"/>
  </colBreaks>
</worksheet>
</file>

<file path=xl/worksheets/sheet10.xml><?xml version="1.0" encoding="utf-8"?>
<worksheet xmlns="http://schemas.openxmlformats.org/spreadsheetml/2006/main" xmlns:r="http://schemas.openxmlformats.org/officeDocument/2006/relationships">
  <dimension ref="A1:F29"/>
  <sheetViews>
    <sheetView showZeros="0" view="pageBreakPreview" zoomScale="115" zoomScaleSheetLayoutView="115" workbookViewId="0" topLeftCell="A1">
      <selection activeCell="I12" sqref="I12"/>
    </sheetView>
  </sheetViews>
  <sheetFormatPr defaultColWidth="9.00390625" defaultRowHeight="14.25"/>
  <cols>
    <col min="1" max="1" width="21.75390625" style="505" customWidth="1"/>
    <col min="2" max="2" width="17.625" style="505" customWidth="1"/>
    <col min="3" max="3" width="6.75390625" style="505" customWidth="1"/>
    <col min="4" max="4" width="0.2421875" style="505" customWidth="1"/>
    <col min="5" max="5" width="9.00390625" style="505" hidden="1" customWidth="1"/>
    <col min="6" max="16384" width="9.00390625" style="505" customWidth="1"/>
  </cols>
  <sheetData>
    <row r="1" spans="1:3" ht="18.75" customHeight="1">
      <c r="A1" s="546" t="s">
        <v>328</v>
      </c>
      <c r="B1" s="546"/>
      <c r="C1" s="546"/>
    </row>
    <row r="2" spans="1:3" ht="16.5" customHeight="1">
      <c r="A2" s="667" t="s">
        <v>329</v>
      </c>
      <c r="B2" s="608"/>
      <c r="C2" s="608"/>
    </row>
    <row r="3" spans="1:3" ht="7.5" customHeight="1">
      <c r="A3" s="571"/>
      <c r="B3" s="571"/>
      <c r="C3" s="571"/>
    </row>
    <row r="4" spans="1:3" ht="13.5" customHeight="1">
      <c r="A4" s="572" t="s">
        <v>330</v>
      </c>
      <c r="B4" s="574"/>
      <c r="C4" s="609" t="s">
        <v>249</v>
      </c>
    </row>
    <row r="5" spans="1:3" ht="13.5" customHeight="1">
      <c r="A5" s="575" t="s">
        <v>4</v>
      </c>
      <c r="B5" s="668" t="s">
        <v>5</v>
      </c>
      <c r="C5" s="576" t="s">
        <v>217</v>
      </c>
    </row>
    <row r="6" spans="1:3" ht="13.5" customHeight="1">
      <c r="A6" s="669"/>
      <c r="B6" s="649"/>
      <c r="C6" s="578" t="s">
        <v>218</v>
      </c>
    </row>
    <row r="7" spans="1:3" ht="13.5" customHeight="1">
      <c r="A7" s="669"/>
      <c r="B7" s="649"/>
      <c r="C7" s="578" t="s">
        <v>219</v>
      </c>
    </row>
    <row r="8" spans="1:3" ht="3" customHeight="1">
      <c r="A8" s="670"/>
      <c r="B8" s="671"/>
      <c r="C8" s="588"/>
    </row>
    <row r="9" spans="1:6" ht="18.75" customHeight="1">
      <c r="A9" s="672" t="s">
        <v>267</v>
      </c>
      <c r="B9" s="561" t="s">
        <v>108</v>
      </c>
      <c r="C9" s="620">
        <v>15.1</v>
      </c>
      <c r="D9" s="525"/>
      <c r="F9" s="673"/>
    </row>
    <row r="10" spans="1:6" ht="18.75" customHeight="1">
      <c r="A10" s="672" t="s">
        <v>331</v>
      </c>
      <c r="B10" s="561" t="s">
        <v>332</v>
      </c>
      <c r="C10" s="674">
        <v>-7.8</v>
      </c>
      <c r="D10" s="525"/>
      <c r="F10" s="673"/>
    </row>
    <row r="11" spans="1:6" ht="18.75" customHeight="1">
      <c r="A11" s="675" t="s">
        <v>333</v>
      </c>
      <c r="B11" s="676" t="s">
        <v>222</v>
      </c>
      <c r="C11" s="626">
        <v>53.8</v>
      </c>
      <c r="D11" s="525"/>
      <c r="F11" s="673"/>
    </row>
    <row r="12" spans="1:6" ht="18.75" customHeight="1">
      <c r="A12" s="675" t="s">
        <v>334</v>
      </c>
      <c r="B12" s="561" t="s">
        <v>335</v>
      </c>
      <c r="C12" s="626">
        <v>678.6</v>
      </c>
      <c r="D12" s="525"/>
      <c r="F12" s="673"/>
    </row>
    <row r="13" spans="1:6" ht="18.75" customHeight="1">
      <c r="A13" s="675" t="s">
        <v>336</v>
      </c>
      <c r="B13" s="677" t="s">
        <v>337</v>
      </c>
      <c r="C13" s="626">
        <v>59.6</v>
      </c>
      <c r="D13" s="525"/>
      <c r="F13" s="673"/>
    </row>
    <row r="14" spans="1:6" ht="18.75" customHeight="1">
      <c r="A14" s="675" t="s">
        <v>338</v>
      </c>
      <c r="B14" s="561" t="s">
        <v>227</v>
      </c>
      <c r="C14" s="626">
        <v>-82.2</v>
      </c>
      <c r="D14" s="525"/>
      <c r="F14" s="673"/>
    </row>
    <row r="15" spans="1:6" ht="18.75" customHeight="1">
      <c r="A15" s="675" t="s">
        <v>339</v>
      </c>
      <c r="B15" s="678" t="s">
        <v>231</v>
      </c>
      <c r="C15" s="626">
        <v>-41.6</v>
      </c>
      <c r="D15" s="525"/>
      <c r="F15" s="673"/>
    </row>
    <row r="16" spans="1:6" ht="18.75" customHeight="1">
      <c r="A16" s="675" t="s">
        <v>340</v>
      </c>
      <c r="B16" s="677" t="s">
        <v>341</v>
      </c>
      <c r="C16" s="626">
        <v>127.1</v>
      </c>
      <c r="D16" s="525"/>
      <c r="F16" s="673"/>
    </row>
    <row r="17" spans="1:6" ht="18.75" customHeight="1">
      <c r="A17" s="675" t="s">
        <v>342</v>
      </c>
      <c r="B17" s="561" t="s">
        <v>343</v>
      </c>
      <c r="C17" s="626">
        <v>461.5</v>
      </c>
      <c r="D17" s="525"/>
      <c r="F17" s="673"/>
    </row>
    <row r="18" spans="1:6" ht="18.75" customHeight="1">
      <c r="A18" s="675" t="s">
        <v>344</v>
      </c>
      <c r="B18" s="561" t="s">
        <v>345</v>
      </c>
      <c r="C18" s="626">
        <v>311.3</v>
      </c>
      <c r="D18" s="525"/>
      <c r="F18" s="673"/>
    </row>
    <row r="19" spans="1:6" ht="18.75" customHeight="1">
      <c r="A19" s="675" t="s">
        <v>346</v>
      </c>
      <c r="B19" s="561" t="s">
        <v>237</v>
      </c>
      <c r="C19" s="626">
        <v>15.3</v>
      </c>
      <c r="D19" s="525"/>
      <c r="F19" s="673"/>
    </row>
    <row r="20" spans="1:6" ht="18.75" customHeight="1">
      <c r="A20" s="675" t="s">
        <v>347</v>
      </c>
      <c r="B20" s="561" t="s">
        <v>348</v>
      </c>
      <c r="C20" s="626">
        <v>767.7</v>
      </c>
      <c r="D20" s="525"/>
      <c r="F20" s="673"/>
    </row>
    <row r="21" spans="1:6" ht="18.75" customHeight="1">
      <c r="A21" s="675" t="s">
        <v>349</v>
      </c>
      <c r="B21" s="677" t="s">
        <v>350</v>
      </c>
      <c r="C21" s="626">
        <v>-60.2</v>
      </c>
      <c r="D21" s="525"/>
      <c r="F21" s="673"/>
    </row>
    <row r="22" spans="1:6" ht="18.75" customHeight="1">
      <c r="A22" s="675" t="s">
        <v>351</v>
      </c>
      <c r="B22" s="562" t="s">
        <v>352</v>
      </c>
      <c r="C22" s="626">
        <v>-16.2</v>
      </c>
      <c r="D22" s="525"/>
      <c r="F22" s="673"/>
    </row>
    <row r="23" spans="1:6" ht="18.75" customHeight="1">
      <c r="A23" s="675" t="s">
        <v>353</v>
      </c>
      <c r="B23" s="561" t="s">
        <v>172</v>
      </c>
      <c r="C23" s="626">
        <v>23.4</v>
      </c>
      <c r="D23" s="525"/>
      <c r="F23" s="673"/>
    </row>
    <row r="24" spans="1:6" ht="18.75" customHeight="1">
      <c r="A24" s="675" t="s">
        <v>354</v>
      </c>
      <c r="B24" s="677" t="s">
        <v>355</v>
      </c>
      <c r="C24" s="626">
        <v>12.5</v>
      </c>
      <c r="D24" s="525"/>
      <c r="F24" s="673"/>
    </row>
    <row r="25" spans="1:6" ht="18.75" customHeight="1">
      <c r="A25" s="675" t="s">
        <v>356</v>
      </c>
      <c r="B25" s="561" t="s">
        <v>357</v>
      </c>
      <c r="C25" s="626">
        <v>54.7</v>
      </c>
      <c r="D25" s="525"/>
      <c r="F25" s="673"/>
    </row>
    <row r="26" spans="1:6" ht="18.75" customHeight="1">
      <c r="A26" s="675" t="s">
        <v>358</v>
      </c>
      <c r="B26" s="677" t="s">
        <v>359</v>
      </c>
      <c r="C26" s="626" t="s">
        <v>22</v>
      </c>
      <c r="D26" s="525"/>
      <c r="F26" s="673"/>
    </row>
    <row r="27" spans="1:4" ht="18.75" customHeight="1">
      <c r="A27" s="675" t="s">
        <v>360</v>
      </c>
      <c r="B27" s="677" t="s">
        <v>361</v>
      </c>
      <c r="C27" s="626" t="s">
        <v>22</v>
      </c>
      <c r="D27" s="525"/>
    </row>
    <row r="28" spans="1:4" ht="18.75" customHeight="1">
      <c r="A28" s="679"/>
      <c r="B28" s="680"/>
      <c r="C28" s="660"/>
      <c r="D28" s="525"/>
    </row>
    <row r="29" spans="1:4" ht="18.75" customHeight="1">
      <c r="A29" s="675"/>
      <c r="B29" s="561"/>
      <c r="C29" s="609"/>
      <c r="D29" s="525"/>
    </row>
  </sheetData>
  <sheetProtection/>
  <mergeCells count="4">
    <mergeCell ref="A1:C1"/>
    <mergeCell ref="A2:C2"/>
    <mergeCell ref="A5:A7"/>
    <mergeCell ref="B5:B7"/>
  </mergeCells>
  <printOptions/>
  <pageMargins left="1.9694444444444446" right="1.9694444444444446" top="2.2" bottom="2.2" header="0" footer="0"/>
  <pageSetup horizontalDpi="600" verticalDpi="600" orientation="portrait" pageOrder="overThenDown" paperSize="9"/>
</worksheet>
</file>

<file path=xl/worksheets/sheet11.xml><?xml version="1.0" encoding="utf-8"?>
<worksheet xmlns="http://schemas.openxmlformats.org/spreadsheetml/2006/main" xmlns:r="http://schemas.openxmlformats.org/officeDocument/2006/relationships">
  <dimension ref="A1:J45"/>
  <sheetViews>
    <sheetView showZeros="0" view="pageBreakPreview" zoomScale="115" zoomScaleSheetLayoutView="115" workbookViewId="0" topLeftCell="A4">
      <selection activeCell="N40" sqref="N40"/>
    </sheetView>
  </sheetViews>
  <sheetFormatPr defaultColWidth="9.00390625" defaultRowHeight="14.25"/>
  <cols>
    <col min="1" max="1" width="5.875" style="505" customWidth="1"/>
    <col min="2" max="4" width="9.125" style="505" customWidth="1"/>
    <col min="5" max="5" width="9.25390625" style="505" customWidth="1"/>
    <col min="6" max="6" width="9.125" style="505" customWidth="1"/>
    <col min="7" max="7" width="10.00390625" style="505" customWidth="1"/>
    <col min="8" max="8" width="9.25390625" style="505" customWidth="1"/>
    <col min="9" max="9" width="5.125" style="603" customWidth="1"/>
    <col min="10" max="13" width="5.125" style="505" customWidth="1"/>
    <col min="14" max="16384" width="9.00390625" style="505" customWidth="1"/>
  </cols>
  <sheetData>
    <row r="1" spans="1:8" ht="18" customHeight="1">
      <c r="A1" s="644" t="s">
        <v>362</v>
      </c>
      <c r="B1" s="644"/>
      <c r="C1" s="644"/>
      <c r="D1" s="644"/>
      <c r="E1" s="644"/>
      <c r="F1" s="644"/>
      <c r="G1" s="644"/>
      <c r="H1" s="644"/>
    </row>
    <row r="2" spans="1:8" ht="17.25" customHeight="1">
      <c r="A2" s="645" t="s">
        <v>363</v>
      </c>
      <c r="B2" s="645"/>
      <c r="C2" s="645"/>
      <c r="D2" s="645"/>
      <c r="E2" s="645"/>
      <c r="F2" s="645"/>
      <c r="G2" s="645"/>
      <c r="H2" s="645"/>
    </row>
    <row r="3" spans="1:8" ht="16.5" customHeight="1">
      <c r="A3" s="645" t="s">
        <v>364</v>
      </c>
      <c r="B3" s="645"/>
      <c r="C3" s="645"/>
      <c r="D3" s="645"/>
      <c r="E3" s="645"/>
      <c r="F3" s="645"/>
      <c r="G3" s="645"/>
      <c r="H3" s="645"/>
    </row>
    <row r="4" spans="1:8" ht="14.25" customHeight="1">
      <c r="A4" s="571"/>
      <c r="B4" s="571"/>
      <c r="C4" s="571"/>
      <c r="D4" s="571"/>
      <c r="E4" s="571"/>
      <c r="F4" s="571"/>
      <c r="G4" s="646"/>
      <c r="H4" s="646"/>
    </row>
    <row r="5" spans="1:8" ht="10.5" customHeight="1">
      <c r="A5" s="575" t="s">
        <v>365</v>
      </c>
      <c r="B5" s="576" t="s">
        <v>366</v>
      </c>
      <c r="C5" s="576" t="s">
        <v>367</v>
      </c>
      <c r="D5" s="576" t="s">
        <v>368</v>
      </c>
      <c r="E5" s="576" t="s">
        <v>369</v>
      </c>
      <c r="F5" s="576" t="s">
        <v>370</v>
      </c>
      <c r="G5" s="647" t="s">
        <v>371</v>
      </c>
      <c r="H5" s="576" t="s">
        <v>372</v>
      </c>
    </row>
    <row r="6" spans="1:8" ht="10.5" customHeight="1">
      <c r="A6" s="578"/>
      <c r="B6" s="579" t="s">
        <v>373</v>
      </c>
      <c r="C6" s="579" t="s">
        <v>373</v>
      </c>
      <c r="D6" s="648" t="s">
        <v>374</v>
      </c>
      <c r="E6" s="581" t="s">
        <v>375</v>
      </c>
      <c r="F6" s="582" t="s">
        <v>376</v>
      </c>
      <c r="G6" s="581" t="s">
        <v>373</v>
      </c>
      <c r="H6" s="579" t="s">
        <v>377</v>
      </c>
    </row>
    <row r="7" spans="1:8" ht="10.5" customHeight="1">
      <c r="A7" s="578" t="s">
        <v>255</v>
      </c>
      <c r="B7" s="516" t="s">
        <v>378</v>
      </c>
      <c r="C7" s="516" t="s">
        <v>379</v>
      </c>
      <c r="D7" s="516" t="s">
        <v>380</v>
      </c>
      <c r="E7" s="516" t="s">
        <v>381</v>
      </c>
      <c r="F7" s="516" t="s">
        <v>382</v>
      </c>
      <c r="G7" s="649" t="s">
        <v>378</v>
      </c>
      <c r="H7" s="648" t="s">
        <v>383</v>
      </c>
    </row>
    <row r="8" spans="1:8" ht="10.5" customHeight="1">
      <c r="A8" s="578"/>
      <c r="B8" s="516" t="s">
        <v>384</v>
      </c>
      <c r="C8" s="516" t="s">
        <v>385</v>
      </c>
      <c r="D8" s="516" t="s">
        <v>219</v>
      </c>
      <c r="E8" s="516" t="s">
        <v>386</v>
      </c>
      <c r="F8" s="516" t="s">
        <v>386</v>
      </c>
      <c r="G8" s="649" t="s">
        <v>387</v>
      </c>
      <c r="H8" s="648" t="s">
        <v>388</v>
      </c>
    </row>
    <row r="9" spans="1:8" ht="10.5" customHeight="1">
      <c r="A9" s="578"/>
      <c r="B9" s="516" t="s">
        <v>227</v>
      </c>
      <c r="C9" s="516" t="s">
        <v>389</v>
      </c>
      <c r="D9" s="516"/>
      <c r="E9" s="516" t="s">
        <v>389</v>
      </c>
      <c r="F9" s="516" t="s">
        <v>389</v>
      </c>
      <c r="G9" s="649" t="s">
        <v>390</v>
      </c>
      <c r="H9" s="648" t="s">
        <v>391</v>
      </c>
    </row>
    <row r="10" spans="1:8" ht="10.5" customHeight="1">
      <c r="A10" s="578"/>
      <c r="B10" s="648" t="s">
        <v>390</v>
      </c>
      <c r="C10" s="648" t="s">
        <v>390</v>
      </c>
      <c r="D10" s="648"/>
      <c r="E10" s="648" t="s">
        <v>392</v>
      </c>
      <c r="F10" s="648" t="s">
        <v>393</v>
      </c>
      <c r="G10" s="649"/>
      <c r="H10" s="648"/>
    </row>
    <row r="11" spans="1:8" ht="3" customHeight="1">
      <c r="A11" s="587"/>
      <c r="B11" s="588"/>
      <c r="C11" s="588"/>
      <c r="D11" s="588"/>
      <c r="E11" s="588"/>
      <c r="F11" s="588"/>
      <c r="G11" s="588"/>
      <c r="H11" s="588"/>
    </row>
    <row r="12" spans="1:8" ht="19.5" customHeight="1">
      <c r="A12" s="589" t="s">
        <v>394</v>
      </c>
      <c r="B12" s="650">
        <v>0.4</v>
      </c>
      <c r="C12" s="650">
        <v>0.4</v>
      </c>
      <c r="D12" s="620">
        <v>100</v>
      </c>
      <c r="E12" s="609" t="s">
        <v>22</v>
      </c>
      <c r="F12" s="609" t="s">
        <v>22</v>
      </c>
      <c r="G12" s="650"/>
      <c r="H12" s="650"/>
    </row>
    <row r="13" spans="1:8" ht="19.5" customHeight="1">
      <c r="A13" s="589" t="s">
        <v>395</v>
      </c>
      <c r="B13" s="650" t="s">
        <v>22</v>
      </c>
      <c r="C13" s="650" t="s">
        <v>22</v>
      </c>
      <c r="D13" s="620" t="s">
        <v>22</v>
      </c>
      <c r="E13" s="620" t="s">
        <v>22</v>
      </c>
      <c r="F13" s="620" t="s">
        <v>22</v>
      </c>
      <c r="G13" s="650"/>
      <c r="H13" s="650"/>
    </row>
    <row r="14" spans="1:8" ht="19.5" customHeight="1">
      <c r="A14" s="589" t="s">
        <v>396</v>
      </c>
      <c r="B14" s="650" t="s">
        <v>22</v>
      </c>
      <c r="C14" s="650" t="s">
        <v>22</v>
      </c>
      <c r="D14" s="620" t="s">
        <v>22</v>
      </c>
      <c r="E14" s="620" t="s">
        <v>22</v>
      </c>
      <c r="F14" s="620" t="s">
        <v>22</v>
      </c>
      <c r="G14" s="650"/>
      <c r="H14" s="650"/>
    </row>
    <row r="15" spans="1:8" ht="19.5" customHeight="1">
      <c r="A15" s="589" t="s">
        <v>397</v>
      </c>
      <c r="B15" s="650">
        <v>3.5</v>
      </c>
      <c r="C15" s="650">
        <v>2.2</v>
      </c>
      <c r="D15" s="620">
        <v>62.857142857142854</v>
      </c>
      <c r="E15" s="609">
        <v>5100</v>
      </c>
      <c r="F15" s="651">
        <v>2318.181818181818</v>
      </c>
      <c r="G15" s="650"/>
      <c r="H15" s="650"/>
    </row>
    <row r="16" spans="1:8" ht="19.5" customHeight="1">
      <c r="A16" s="589" t="s">
        <v>398</v>
      </c>
      <c r="B16" s="650">
        <v>12.1</v>
      </c>
      <c r="C16" s="650">
        <v>3.3</v>
      </c>
      <c r="D16" s="620">
        <v>27.27272727272727</v>
      </c>
      <c r="E16" s="609">
        <v>5327</v>
      </c>
      <c r="F16" s="651">
        <v>1614.2424242424242</v>
      </c>
      <c r="G16" s="650"/>
      <c r="H16" s="650"/>
    </row>
    <row r="17" spans="1:8" ht="19.5" customHeight="1">
      <c r="A17" s="589" t="s">
        <v>399</v>
      </c>
      <c r="B17" s="650">
        <v>6.4</v>
      </c>
      <c r="C17" s="650">
        <v>2.4</v>
      </c>
      <c r="D17" s="620">
        <f>C17/B17*100</f>
        <v>37.49999999999999</v>
      </c>
      <c r="E17" s="609">
        <v>5194</v>
      </c>
      <c r="F17" s="651">
        <f>E17/C17</f>
        <v>2164.166666666667</v>
      </c>
      <c r="G17" s="650"/>
      <c r="H17" s="650"/>
    </row>
    <row r="18" spans="1:8" ht="19.5" customHeight="1">
      <c r="A18" s="589" t="s">
        <v>400</v>
      </c>
      <c r="B18" s="650">
        <v>1.8</v>
      </c>
      <c r="C18" s="650" t="s">
        <v>22</v>
      </c>
      <c r="D18" s="620" t="s">
        <v>22</v>
      </c>
      <c r="E18" s="620" t="s">
        <v>22</v>
      </c>
      <c r="F18" s="620" t="s">
        <v>22</v>
      </c>
      <c r="G18" s="650"/>
      <c r="H18" s="650"/>
    </row>
    <row r="19" spans="1:8" ht="19.5" customHeight="1">
      <c r="A19" s="589" t="s">
        <v>401</v>
      </c>
      <c r="B19" s="650" t="s">
        <v>22</v>
      </c>
      <c r="C19" s="650" t="s">
        <v>22</v>
      </c>
      <c r="D19" s="620" t="s">
        <v>22</v>
      </c>
      <c r="E19" s="620" t="s">
        <v>22</v>
      </c>
      <c r="F19" s="620" t="s">
        <v>22</v>
      </c>
      <c r="G19" s="650"/>
      <c r="H19" s="650"/>
    </row>
    <row r="20" spans="1:8" ht="19.5" customHeight="1">
      <c r="A20" s="589" t="s">
        <v>402</v>
      </c>
      <c r="B20" s="650">
        <v>0.5</v>
      </c>
      <c r="C20" s="650">
        <v>0.5</v>
      </c>
      <c r="D20" s="620">
        <v>100</v>
      </c>
      <c r="E20" s="609">
        <v>1500</v>
      </c>
      <c r="F20" s="609">
        <v>3000</v>
      </c>
      <c r="G20" s="650"/>
      <c r="H20" s="650"/>
    </row>
    <row r="21" spans="1:8" ht="19.5" customHeight="1">
      <c r="A21" s="589">
        <v>2000</v>
      </c>
      <c r="B21" s="650" t="s">
        <v>22</v>
      </c>
      <c r="C21" s="650" t="s">
        <v>22</v>
      </c>
      <c r="D21" s="620" t="s">
        <v>22</v>
      </c>
      <c r="E21" s="620" t="s">
        <v>22</v>
      </c>
      <c r="F21" s="620" t="s">
        <v>22</v>
      </c>
      <c r="G21" s="650"/>
      <c r="H21" s="650"/>
    </row>
    <row r="22" spans="1:8" ht="19.5" customHeight="1">
      <c r="A22" s="589">
        <v>2001</v>
      </c>
      <c r="B22" s="650">
        <v>3.5</v>
      </c>
      <c r="C22" s="650" t="s">
        <v>22</v>
      </c>
      <c r="D22" s="620" t="s">
        <v>22</v>
      </c>
      <c r="E22" s="620" t="s">
        <v>22</v>
      </c>
      <c r="F22" s="620" t="s">
        <v>22</v>
      </c>
      <c r="G22" s="650"/>
      <c r="H22" s="650"/>
    </row>
    <row r="23" spans="1:8" ht="19.5" customHeight="1">
      <c r="A23" s="589">
        <v>2002</v>
      </c>
      <c r="B23" s="650">
        <v>2.7</v>
      </c>
      <c r="C23" s="650" t="s">
        <v>22</v>
      </c>
      <c r="D23" s="620" t="s">
        <v>22</v>
      </c>
      <c r="E23" s="620" t="s">
        <v>22</v>
      </c>
      <c r="F23" s="620" t="s">
        <v>22</v>
      </c>
      <c r="G23" s="650"/>
      <c r="H23" s="650"/>
    </row>
    <row r="24" spans="1:8" ht="19.5" customHeight="1">
      <c r="A24" s="589">
        <v>2003</v>
      </c>
      <c r="B24" s="650">
        <v>3.8</v>
      </c>
      <c r="C24" s="650">
        <v>3.8</v>
      </c>
      <c r="D24" s="620">
        <v>100</v>
      </c>
      <c r="E24" s="609">
        <v>2856</v>
      </c>
      <c r="F24" s="609">
        <v>752</v>
      </c>
      <c r="G24" s="650"/>
      <c r="H24" s="650"/>
    </row>
    <row r="25" spans="1:8" ht="19.5" customHeight="1">
      <c r="A25" s="589">
        <v>2004</v>
      </c>
      <c r="B25" s="650" t="s">
        <v>22</v>
      </c>
      <c r="C25" s="650" t="s">
        <v>22</v>
      </c>
      <c r="D25" s="620" t="s">
        <v>22</v>
      </c>
      <c r="E25" s="609" t="s">
        <v>22</v>
      </c>
      <c r="F25" s="609" t="s">
        <v>22</v>
      </c>
      <c r="G25" s="650"/>
      <c r="H25" s="650"/>
    </row>
    <row r="26" spans="1:8" ht="19.5" customHeight="1">
      <c r="A26" s="589">
        <v>2005</v>
      </c>
      <c r="B26" s="650">
        <v>12.01</v>
      </c>
      <c r="C26" s="650">
        <v>4.1</v>
      </c>
      <c r="D26" s="620">
        <v>34.1382181515404</v>
      </c>
      <c r="E26" s="609">
        <v>5983</v>
      </c>
      <c r="F26" s="652">
        <v>1459</v>
      </c>
      <c r="G26" s="650"/>
      <c r="H26" s="650"/>
    </row>
    <row r="27" spans="1:8" ht="19.5" customHeight="1">
      <c r="A27" s="589">
        <v>2006</v>
      </c>
      <c r="B27" s="650">
        <v>21.11</v>
      </c>
      <c r="C27" s="650" t="s">
        <v>22</v>
      </c>
      <c r="D27" s="650" t="s">
        <v>22</v>
      </c>
      <c r="E27" s="650" t="s">
        <v>22</v>
      </c>
      <c r="F27" s="650" t="s">
        <v>22</v>
      </c>
      <c r="G27" s="650"/>
      <c r="H27" s="650"/>
    </row>
    <row r="28" spans="1:9" ht="19.5" customHeight="1">
      <c r="A28" s="589">
        <v>2007</v>
      </c>
      <c r="B28" s="650">
        <v>54</v>
      </c>
      <c r="C28" s="650">
        <v>1</v>
      </c>
      <c r="D28" s="620">
        <v>1.9</v>
      </c>
      <c r="E28" s="609">
        <v>1444</v>
      </c>
      <c r="F28" s="652">
        <v>1444</v>
      </c>
      <c r="G28" s="650"/>
      <c r="H28" s="650"/>
      <c r="I28" s="666"/>
    </row>
    <row r="29" spans="1:9" ht="19.5" customHeight="1">
      <c r="A29" s="589">
        <v>2008</v>
      </c>
      <c r="B29" s="650">
        <v>111.28</v>
      </c>
      <c r="C29" s="650">
        <v>25.35</v>
      </c>
      <c r="D29" s="620">
        <v>22.8</v>
      </c>
      <c r="E29" s="609">
        <v>47932</v>
      </c>
      <c r="F29" s="652">
        <v>1891</v>
      </c>
      <c r="G29" s="650"/>
      <c r="H29" s="650"/>
      <c r="I29" s="666"/>
    </row>
    <row r="30" spans="1:9" ht="19.5" customHeight="1">
      <c r="A30" s="589">
        <v>2009</v>
      </c>
      <c r="B30" s="650">
        <v>236.8</v>
      </c>
      <c r="C30" s="650">
        <v>46.2</v>
      </c>
      <c r="D30" s="620">
        <v>19.510135135135133</v>
      </c>
      <c r="E30" s="609">
        <v>69334</v>
      </c>
      <c r="F30" s="652">
        <v>1500.7359307359307</v>
      </c>
      <c r="G30" s="650"/>
      <c r="H30" s="650"/>
      <c r="I30" s="666"/>
    </row>
    <row r="31" spans="1:9" ht="19.5" customHeight="1">
      <c r="A31" s="589">
        <v>2010</v>
      </c>
      <c r="B31" s="650">
        <v>318.3803</v>
      </c>
      <c r="C31" s="650">
        <v>98.6832</v>
      </c>
      <c r="D31" s="620">
        <v>30.99538507878785</v>
      </c>
      <c r="E31" s="609">
        <v>304075</v>
      </c>
      <c r="F31" s="652">
        <v>3081.324886100167</v>
      </c>
      <c r="G31" s="650"/>
      <c r="H31" s="650"/>
      <c r="I31" s="666"/>
    </row>
    <row r="32" spans="1:9" ht="19.5" customHeight="1">
      <c r="A32" s="589">
        <v>2011</v>
      </c>
      <c r="B32" s="650">
        <v>399.1337</v>
      </c>
      <c r="C32" s="650">
        <v>153.5692</v>
      </c>
      <c r="D32" s="620">
        <v>38.475628592624474</v>
      </c>
      <c r="E32" s="609">
        <v>377739</v>
      </c>
      <c r="F32" s="652">
        <v>2459.7315086618933</v>
      </c>
      <c r="G32" s="650">
        <v>112.4</v>
      </c>
      <c r="H32" s="650">
        <v>85.75</v>
      </c>
      <c r="I32" s="666"/>
    </row>
    <row r="33" spans="1:9" ht="19.5" customHeight="1">
      <c r="A33" s="589">
        <v>2012</v>
      </c>
      <c r="B33" s="650">
        <v>431.5068</v>
      </c>
      <c r="C33" s="650">
        <v>183.9983</v>
      </c>
      <c r="D33" s="620">
        <v>42.640880746259384</v>
      </c>
      <c r="E33" s="609">
        <v>752452</v>
      </c>
      <c r="F33" s="652">
        <v>4089.450826447853</v>
      </c>
      <c r="G33" s="650" t="s">
        <v>403</v>
      </c>
      <c r="H33" s="650">
        <v>46.15</v>
      </c>
      <c r="I33" s="666"/>
    </row>
    <row r="34" spans="1:9" ht="19.5" customHeight="1">
      <c r="A34" s="589">
        <v>2013</v>
      </c>
      <c r="B34" s="650">
        <v>313.6263</v>
      </c>
      <c r="C34" s="650">
        <v>129.3288</v>
      </c>
      <c r="D34" s="620">
        <v>41.23659272197517</v>
      </c>
      <c r="E34" s="609">
        <v>394027</v>
      </c>
      <c r="F34" s="652">
        <v>3046.7073072664402</v>
      </c>
      <c r="G34" s="650">
        <v>102.16</v>
      </c>
      <c r="H34" s="650">
        <v>74.76</v>
      </c>
      <c r="I34" s="666"/>
    </row>
    <row r="35" spans="1:10" ht="19.5" customHeight="1">
      <c r="A35" s="589">
        <v>2014</v>
      </c>
      <c r="B35" s="650">
        <v>301.03619999999995</v>
      </c>
      <c r="C35" s="650">
        <v>103.7889</v>
      </c>
      <c r="D35" s="620">
        <v>34.477215696982626</v>
      </c>
      <c r="E35" s="609">
        <v>494530</v>
      </c>
      <c r="F35" s="652">
        <v>4764.767716008167</v>
      </c>
      <c r="G35" s="650">
        <v>74.21</v>
      </c>
      <c r="H35" s="650">
        <v>60.25</v>
      </c>
      <c r="I35" s="666"/>
      <c r="J35" s="650"/>
    </row>
    <row r="36" spans="1:10" ht="19.5" customHeight="1">
      <c r="A36" s="589">
        <v>2015</v>
      </c>
      <c r="B36" s="650">
        <v>231.13</v>
      </c>
      <c r="C36" s="650">
        <v>54.52</v>
      </c>
      <c r="D36" s="620">
        <f aca="true" t="shared" si="0" ref="D36:D38">C36/B36*100</f>
        <v>23.588456712672524</v>
      </c>
      <c r="E36" s="609">
        <v>241015</v>
      </c>
      <c r="F36" s="652">
        <f aca="true" t="shared" si="1" ref="F36:F38">E36/C36</f>
        <v>4420.67131327953</v>
      </c>
      <c r="G36" s="650">
        <v>73.07</v>
      </c>
      <c r="H36" s="650">
        <v>50.96</v>
      </c>
      <c r="I36" s="666"/>
      <c r="J36" s="650"/>
    </row>
    <row r="37" spans="1:9" ht="19.5" customHeight="1">
      <c r="A37" s="593">
        <v>2016</v>
      </c>
      <c r="B37" s="650">
        <v>255.31</v>
      </c>
      <c r="C37" s="650">
        <v>53.75</v>
      </c>
      <c r="D37" s="620">
        <f t="shared" si="0"/>
        <v>21.052837726685205</v>
      </c>
      <c r="E37" s="609">
        <v>98570</v>
      </c>
      <c r="F37" s="652">
        <f t="shared" si="1"/>
        <v>1833.860465116279</v>
      </c>
      <c r="G37" s="650">
        <v>94.6</v>
      </c>
      <c r="H37" s="650">
        <v>69.17</v>
      </c>
      <c r="I37" s="666"/>
    </row>
    <row r="38" spans="1:9" ht="19.5" customHeight="1">
      <c r="A38" s="593">
        <v>2017</v>
      </c>
      <c r="B38" s="650">
        <v>282.15</v>
      </c>
      <c r="C38" s="650">
        <v>49.17</v>
      </c>
      <c r="D38" s="620">
        <f t="shared" si="0"/>
        <v>17.426900584795323</v>
      </c>
      <c r="E38" s="609">
        <v>123404</v>
      </c>
      <c r="F38" s="652">
        <f t="shared" si="1"/>
        <v>2509.741712426276</v>
      </c>
      <c r="G38" s="653">
        <v>136.92</v>
      </c>
      <c r="H38" s="653">
        <v>128.47</v>
      </c>
      <c r="I38" s="666"/>
    </row>
    <row r="39" spans="1:9" ht="19.5" customHeight="1">
      <c r="A39" s="593">
        <v>2018</v>
      </c>
      <c r="B39" s="654">
        <v>241.34</v>
      </c>
      <c r="C39" s="654">
        <v>38.78</v>
      </c>
      <c r="D39" s="655">
        <v>16.1</v>
      </c>
      <c r="E39" s="656">
        <v>149597</v>
      </c>
      <c r="F39" s="657">
        <v>3858</v>
      </c>
      <c r="G39" s="658">
        <v>97.01</v>
      </c>
      <c r="H39" s="658">
        <v>65.55</v>
      </c>
      <c r="I39" s="666"/>
    </row>
    <row r="40" spans="1:9" ht="19.5" customHeight="1">
      <c r="A40" s="593">
        <v>2019</v>
      </c>
      <c r="B40" s="654">
        <v>303.6</v>
      </c>
      <c r="C40" s="654">
        <v>8.28</v>
      </c>
      <c r="D40" s="655">
        <v>2.7</v>
      </c>
      <c r="E40" s="656">
        <v>26033</v>
      </c>
      <c r="F40" s="657">
        <v>3144</v>
      </c>
      <c r="G40" s="658">
        <v>38.6</v>
      </c>
      <c r="H40" s="658">
        <v>52.01</v>
      </c>
      <c r="I40" s="666"/>
    </row>
    <row r="41" spans="1:9" ht="19.5" customHeight="1">
      <c r="A41" s="593">
        <v>2020</v>
      </c>
      <c r="B41" s="654">
        <v>313.35</v>
      </c>
      <c r="C41" s="654">
        <v>56.3</v>
      </c>
      <c r="D41" s="655">
        <v>18</v>
      </c>
      <c r="E41" s="656">
        <v>222090</v>
      </c>
      <c r="F41" s="657">
        <v>3945</v>
      </c>
      <c r="G41" s="658">
        <v>30.91</v>
      </c>
      <c r="H41" s="658">
        <v>44.3</v>
      </c>
      <c r="I41" s="666"/>
    </row>
    <row r="42" spans="1:8" ht="3" customHeight="1">
      <c r="A42" s="659"/>
      <c r="B42" s="660"/>
      <c r="C42" s="660"/>
      <c r="D42" s="660"/>
      <c r="E42" s="661"/>
      <c r="F42" s="662"/>
      <c r="G42" s="663"/>
      <c r="H42" s="664"/>
    </row>
    <row r="43" ht="1.5" customHeight="1"/>
    <row r="44" spans="1:6" ht="14.25">
      <c r="A44" s="665"/>
      <c r="B44" s="665"/>
      <c r="C44" s="665"/>
      <c r="D44" s="665"/>
      <c r="E44" s="665"/>
      <c r="F44" s="665"/>
    </row>
    <row r="45" spans="1:6" ht="14.25">
      <c r="A45" s="665"/>
      <c r="B45" s="665"/>
      <c r="C45" s="665"/>
      <c r="D45" s="665"/>
      <c r="E45" s="665"/>
      <c r="F45" s="665"/>
    </row>
  </sheetData>
  <sheetProtection/>
  <mergeCells count="3">
    <mergeCell ref="A1:H1"/>
    <mergeCell ref="A2:H2"/>
    <mergeCell ref="A3:H3"/>
  </mergeCells>
  <printOptions/>
  <pageMargins left="1.9694444444444446" right="1.9694444444444446" top="2.2" bottom="2.2" header="0" footer="0"/>
  <pageSetup horizontalDpi="600" verticalDpi="600" orientation="portrait" pageOrder="overThenDown" paperSize="9"/>
</worksheet>
</file>

<file path=xl/worksheets/sheet12.xml><?xml version="1.0" encoding="utf-8"?>
<worksheet xmlns="http://schemas.openxmlformats.org/spreadsheetml/2006/main" xmlns:r="http://schemas.openxmlformats.org/officeDocument/2006/relationships">
  <dimension ref="A1:M33"/>
  <sheetViews>
    <sheetView showZeros="0" view="pageBreakPreview" zoomScale="115" zoomScaleSheetLayoutView="115" workbookViewId="0" topLeftCell="A1">
      <selection activeCell="N29" sqref="N29"/>
    </sheetView>
  </sheetViews>
  <sheetFormatPr defaultColWidth="9.00390625" defaultRowHeight="14.25"/>
  <cols>
    <col min="1" max="1" width="19.50390625" style="505" customWidth="1"/>
    <col min="2" max="2" width="18.75390625" style="505" customWidth="1"/>
    <col min="3" max="3" width="17.875" style="505" customWidth="1"/>
    <col min="4" max="4" width="0.2421875" style="505" hidden="1" customWidth="1"/>
    <col min="5" max="5" width="9.00390625" style="505" hidden="1" customWidth="1"/>
    <col min="6" max="6" width="9.00390625" style="505" customWidth="1"/>
    <col min="7" max="13" width="9.00390625" style="598" customWidth="1"/>
    <col min="14" max="16384" width="9.00390625" style="505" customWidth="1"/>
  </cols>
  <sheetData>
    <row r="1" spans="1:3" ht="18.75" customHeight="1">
      <c r="A1" s="546" t="s">
        <v>404</v>
      </c>
      <c r="B1" s="546"/>
      <c r="C1" s="546"/>
    </row>
    <row r="2" spans="1:3" ht="17.25" customHeight="1">
      <c r="A2" s="608" t="s">
        <v>405</v>
      </c>
      <c r="B2" s="608"/>
      <c r="C2" s="608"/>
    </row>
    <row r="3" spans="1:3" ht="7.5" customHeight="1">
      <c r="A3" s="571"/>
      <c r="B3" s="571"/>
      <c r="C3" s="571"/>
    </row>
    <row r="4" spans="1:4" ht="13.5" customHeight="1">
      <c r="A4" s="572" t="s">
        <v>264</v>
      </c>
      <c r="B4" s="574"/>
      <c r="C4" s="609" t="s">
        <v>249</v>
      </c>
      <c r="D4" s="505" t="s">
        <v>406</v>
      </c>
    </row>
    <row r="5" spans="1:3" ht="13.5" customHeight="1">
      <c r="A5" s="575" t="s">
        <v>4</v>
      </c>
      <c r="B5" s="610" t="s">
        <v>5</v>
      </c>
      <c r="C5" s="611" t="s">
        <v>217</v>
      </c>
    </row>
    <row r="6" spans="1:3" ht="13.5" customHeight="1">
      <c r="A6" s="578"/>
      <c r="B6" s="612"/>
      <c r="C6" s="578" t="s">
        <v>218</v>
      </c>
    </row>
    <row r="7" spans="1:3" ht="13.5" customHeight="1">
      <c r="A7" s="578"/>
      <c r="B7" s="612"/>
      <c r="C7" s="578" t="s">
        <v>219</v>
      </c>
    </row>
    <row r="8" spans="1:3" ht="3" customHeight="1">
      <c r="A8" s="613"/>
      <c r="B8" s="614"/>
      <c r="C8" s="588"/>
    </row>
    <row r="9" spans="1:6" ht="15.75" customHeight="1">
      <c r="A9" s="615" t="s">
        <v>253</v>
      </c>
      <c r="B9" s="522" t="s">
        <v>407</v>
      </c>
      <c r="C9" s="616">
        <v>7.7</v>
      </c>
      <c r="D9" s="525"/>
      <c r="F9" s="617"/>
    </row>
    <row r="10" spans="1:6" ht="15.75" customHeight="1">
      <c r="A10" s="618" t="s">
        <v>408</v>
      </c>
      <c r="B10" s="619" t="s">
        <v>409</v>
      </c>
      <c r="C10" s="620"/>
      <c r="D10" s="525"/>
      <c r="F10" s="617"/>
    </row>
    <row r="11" spans="1:6" ht="15.75" customHeight="1">
      <c r="A11" s="621" t="s">
        <v>410</v>
      </c>
      <c r="B11" s="622" t="s">
        <v>295</v>
      </c>
      <c r="C11" s="623">
        <v>-18.8</v>
      </c>
      <c r="D11" s="525"/>
      <c r="F11" s="617"/>
    </row>
    <row r="12" spans="1:6" ht="15.75" customHeight="1">
      <c r="A12" s="624" t="s">
        <v>411</v>
      </c>
      <c r="B12" s="622" t="s">
        <v>412</v>
      </c>
      <c r="C12" s="623">
        <v>-51.9</v>
      </c>
      <c r="D12" s="525"/>
      <c r="F12" s="617"/>
    </row>
    <row r="13" spans="1:6" ht="15.75" customHeight="1">
      <c r="A13" s="624" t="s">
        <v>413</v>
      </c>
      <c r="B13" s="622" t="s">
        <v>414</v>
      </c>
      <c r="C13" s="623">
        <v>62.6</v>
      </c>
      <c r="D13" s="525"/>
      <c r="F13" s="617"/>
    </row>
    <row r="14" spans="1:6" ht="15.75" customHeight="1">
      <c r="A14" s="624" t="s">
        <v>415</v>
      </c>
      <c r="B14" s="622" t="s">
        <v>259</v>
      </c>
      <c r="C14" s="623">
        <v>-2.6</v>
      </c>
      <c r="D14" s="525"/>
      <c r="F14" s="617"/>
    </row>
    <row r="15" spans="1:6" ht="15.75" customHeight="1">
      <c r="A15" s="615" t="s">
        <v>416</v>
      </c>
      <c r="B15" s="625" t="s">
        <v>308</v>
      </c>
      <c r="C15" s="616"/>
      <c r="D15" s="525"/>
      <c r="F15" s="617"/>
    </row>
    <row r="16" spans="1:4" ht="15.75" customHeight="1">
      <c r="A16" s="621" t="s">
        <v>417</v>
      </c>
      <c r="B16" s="622" t="s">
        <v>310</v>
      </c>
      <c r="C16" s="620">
        <v>96.5</v>
      </c>
      <c r="D16" s="525"/>
    </row>
    <row r="17" spans="1:6" ht="15.75" customHeight="1">
      <c r="A17" s="621" t="s">
        <v>418</v>
      </c>
      <c r="B17" s="622" t="s">
        <v>312</v>
      </c>
      <c r="C17" s="620">
        <v>-8.1</v>
      </c>
      <c r="D17" s="525"/>
      <c r="F17" s="617"/>
    </row>
    <row r="18" spans="1:6" ht="15.75" customHeight="1">
      <c r="A18" s="624" t="s">
        <v>419</v>
      </c>
      <c r="B18" s="622" t="s">
        <v>316</v>
      </c>
      <c r="C18" s="620">
        <v>49.8</v>
      </c>
      <c r="D18" s="525"/>
      <c r="F18" s="617"/>
    </row>
    <row r="19" spans="1:6" ht="15.75" customHeight="1">
      <c r="A19" s="624" t="s">
        <v>420</v>
      </c>
      <c r="B19" s="622" t="s">
        <v>320</v>
      </c>
      <c r="C19" s="626" t="s">
        <v>22</v>
      </c>
      <c r="D19" s="525"/>
      <c r="F19" s="617"/>
    </row>
    <row r="20" spans="1:6" ht="15.75" customHeight="1">
      <c r="A20" s="624" t="s">
        <v>421</v>
      </c>
      <c r="B20" s="622" t="s">
        <v>422</v>
      </c>
      <c r="C20" s="626" t="s">
        <v>22</v>
      </c>
      <c r="D20" s="525"/>
      <c r="F20" s="617"/>
    </row>
    <row r="21" spans="1:6" ht="15.75" customHeight="1">
      <c r="A21" s="624" t="s">
        <v>423</v>
      </c>
      <c r="B21" s="622" t="s">
        <v>324</v>
      </c>
      <c r="C21" s="620">
        <v>-40.4</v>
      </c>
      <c r="D21" s="525"/>
      <c r="F21" s="617"/>
    </row>
    <row r="22" spans="1:6" ht="15.75" customHeight="1">
      <c r="A22" s="624" t="s">
        <v>424</v>
      </c>
      <c r="B22" s="622" t="s">
        <v>425</v>
      </c>
      <c r="C22" s="626" t="s">
        <v>22</v>
      </c>
      <c r="D22" s="525"/>
      <c r="F22" s="617"/>
    </row>
    <row r="23" spans="1:6" ht="15.75" customHeight="1">
      <c r="A23" s="624" t="s">
        <v>426</v>
      </c>
      <c r="B23" s="622" t="s">
        <v>259</v>
      </c>
      <c r="C23" s="620">
        <v>-72.6</v>
      </c>
      <c r="D23" s="525"/>
      <c r="F23" s="617"/>
    </row>
    <row r="24" spans="1:6" ht="15.75" customHeight="1">
      <c r="A24" s="624" t="s">
        <v>427</v>
      </c>
      <c r="B24" s="622" t="s">
        <v>428</v>
      </c>
      <c r="C24" s="620">
        <v>-34.8</v>
      </c>
      <c r="D24" s="525"/>
      <c r="F24" s="617"/>
    </row>
    <row r="25" spans="1:6" ht="18.75" customHeight="1">
      <c r="A25" s="627" t="s">
        <v>429</v>
      </c>
      <c r="B25" s="628" t="s">
        <v>430</v>
      </c>
      <c r="C25" s="629">
        <v>3.2</v>
      </c>
      <c r="D25" s="630"/>
      <c r="E25" s="631"/>
      <c r="F25" s="617"/>
    </row>
    <row r="26" spans="1:6" ht="15.75" customHeight="1">
      <c r="A26" s="624" t="s">
        <v>431</v>
      </c>
      <c r="B26" s="622" t="s">
        <v>432</v>
      </c>
      <c r="C26" s="623">
        <v>-53.9</v>
      </c>
      <c r="D26" s="525"/>
      <c r="F26" s="617"/>
    </row>
    <row r="27" spans="1:13" s="607" customFormat="1" ht="18" customHeight="1">
      <c r="A27" s="615" t="s">
        <v>433</v>
      </c>
      <c r="B27" s="632" t="s">
        <v>434</v>
      </c>
      <c r="C27" s="616">
        <v>-19.8</v>
      </c>
      <c r="D27" s="633"/>
      <c r="F27" s="617"/>
      <c r="G27" s="634"/>
      <c r="H27" s="634"/>
      <c r="I27" s="634"/>
      <c r="J27" s="634"/>
      <c r="K27" s="634"/>
      <c r="L27" s="634"/>
      <c r="M27" s="634"/>
    </row>
    <row r="28" spans="1:6" ht="15.75" customHeight="1">
      <c r="A28" s="635" t="s">
        <v>435</v>
      </c>
      <c r="B28" s="636" t="s">
        <v>436</v>
      </c>
      <c r="C28" s="623">
        <v>-31.7</v>
      </c>
      <c r="D28" s="630"/>
      <c r="E28" s="631"/>
      <c r="F28" s="617"/>
    </row>
    <row r="29" spans="1:6" ht="15.75" customHeight="1">
      <c r="A29" s="637" t="s">
        <v>437</v>
      </c>
      <c r="B29" s="636" t="s">
        <v>438</v>
      </c>
      <c r="C29" s="626" t="s">
        <v>22</v>
      </c>
      <c r="D29" s="630"/>
      <c r="E29" s="631"/>
      <c r="F29" s="617"/>
    </row>
    <row r="30" spans="1:13" s="607" customFormat="1" ht="15.75" customHeight="1">
      <c r="A30" s="615" t="s">
        <v>439</v>
      </c>
      <c r="B30" s="638" t="s">
        <v>440</v>
      </c>
      <c r="C30" s="639">
        <v>-14.75</v>
      </c>
      <c r="D30" s="633"/>
      <c r="F30" s="617"/>
      <c r="G30" s="634"/>
      <c r="H30" s="634"/>
      <c r="I30" s="634"/>
      <c r="J30" s="634"/>
      <c r="K30" s="634"/>
      <c r="L30" s="634"/>
      <c r="M30" s="634"/>
    </row>
    <row r="31" spans="1:6" ht="15.75" customHeight="1">
      <c r="A31" s="635" t="s">
        <v>435</v>
      </c>
      <c r="B31" s="636" t="s">
        <v>436</v>
      </c>
      <c r="C31" s="640">
        <v>-31</v>
      </c>
      <c r="D31" s="525"/>
      <c r="F31" s="617"/>
    </row>
    <row r="32" spans="1:4" ht="15.75" customHeight="1">
      <c r="A32" s="637" t="s">
        <v>437</v>
      </c>
      <c r="B32" s="636" t="s">
        <v>438</v>
      </c>
      <c r="C32" s="626" t="s">
        <v>22</v>
      </c>
      <c r="D32" s="525"/>
    </row>
    <row r="33" spans="1:4" ht="3" customHeight="1">
      <c r="A33" s="641"/>
      <c r="B33" s="642"/>
      <c r="C33" s="643"/>
      <c r="D33" s="525"/>
    </row>
    <row r="34" ht="1.5" customHeight="1"/>
  </sheetData>
  <sheetProtection/>
  <mergeCells count="4">
    <mergeCell ref="A1:C1"/>
    <mergeCell ref="A2:C2"/>
    <mergeCell ref="A5:A7"/>
    <mergeCell ref="B5:B7"/>
  </mergeCells>
  <printOptions/>
  <pageMargins left="1.9694444444444446" right="1.9694444444444446" top="2.2" bottom="2.2" header="0" footer="0"/>
  <pageSetup horizontalDpi="600" verticalDpi="600" orientation="portrait" pageOrder="overThenDown" paperSize="9" scale="92"/>
  <colBreaks count="1" manualBreakCount="1">
    <brk id="3" max="32" man="1"/>
  </colBreaks>
</worksheet>
</file>

<file path=xl/worksheets/sheet13.xml><?xml version="1.0" encoding="utf-8"?>
<worksheet xmlns="http://schemas.openxmlformats.org/spreadsheetml/2006/main" xmlns:r="http://schemas.openxmlformats.org/officeDocument/2006/relationships">
  <dimension ref="A1:R29"/>
  <sheetViews>
    <sheetView showZeros="0" view="pageBreakPreview" zoomScale="115" zoomScaleSheetLayoutView="115" workbookViewId="0" topLeftCell="A1">
      <selection activeCell="K14" sqref="K14"/>
    </sheetView>
  </sheetViews>
  <sheetFormatPr defaultColWidth="9.00390625" defaultRowHeight="14.25"/>
  <cols>
    <col min="1" max="1" width="9.00390625" style="505" customWidth="1"/>
    <col min="2" max="2" width="8.625" style="505" customWidth="1"/>
    <col min="3" max="3" width="8.50390625" style="505" customWidth="1"/>
    <col min="4" max="4" width="8.375" style="505" customWidth="1"/>
    <col min="5" max="5" width="8.625" style="505" customWidth="1"/>
    <col min="6" max="6" width="8.50390625" style="505" customWidth="1"/>
    <col min="7" max="7" width="0.2421875" style="505" customWidth="1"/>
    <col min="8" max="8" width="9.00390625" style="505" hidden="1" customWidth="1"/>
    <col min="9" max="10" width="9.00390625" style="505" customWidth="1"/>
    <col min="11" max="12" width="12.625" style="505" bestFit="1" customWidth="1"/>
    <col min="13" max="13" width="9.00390625" style="505" customWidth="1"/>
    <col min="14" max="14" width="12.625" style="505" bestFit="1" customWidth="1"/>
    <col min="15" max="16384" width="9.00390625" style="505" customWidth="1"/>
  </cols>
  <sheetData>
    <row r="1" spans="1:6" ht="18.75" customHeight="1">
      <c r="A1" s="506" t="s">
        <v>441</v>
      </c>
      <c r="B1" s="506"/>
      <c r="C1" s="506"/>
      <c r="D1" s="506"/>
      <c r="E1" s="506"/>
      <c r="F1" s="506"/>
    </row>
    <row r="2" spans="1:6" ht="15.75" customHeight="1">
      <c r="A2" s="570" t="s">
        <v>442</v>
      </c>
      <c r="B2" s="570"/>
      <c r="C2" s="570"/>
      <c r="D2" s="570"/>
      <c r="E2" s="570"/>
      <c r="F2" s="570"/>
    </row>
    <row r="3" spans="1:6" ht="7.5" customHeight="1">
      <c r="A3" s="571"/>
      <c r="B3" s="571"/>
      <c r="C3" s="571"/>
      <c r="D3" s="571"/>
      <c r="E3" s="571"/>
      <c r="F3" s="571"/>
    </row>
    <row r="4" spans="1:6" ht="13.5" customHeight="1">
      <c r="A4" s="572" t="s">
        <v>443</v>
      </c>
      <c r="B4" s="573"/>
      <c r="C4" s="574"/>
      <c r="D4" s="573"/>
      <c r="E4" s="573"/>
      <c r="F4" s="544" t="s">
        <v>444</v>
      </c>
    </row>
    <row r="5" spans="1:6" ht="12" customHeight="1">
      <c r="A5" s="575" t="s">
        <v>445</v>
      </c>
      <c r="B5" s="576" t="s">
        <v>446</v>
      </c>
      <c r="C5" s="577"/>
      <c r="D5" s="576" t="s">
        <v>447</v>
      </c>
      <c r="E5" s="576" t="s">
        <v>446</v>
      </c>
      <c r="F5" s="576" t="s">
        <v>447</v>
      </c>
    </row>
    <row r="6" spans="1:6" ht="12" customHeight="1">
      <c r="A6" s="578"/>
      <c r="B6" s="579" t="s">
        <v>448</v>
      </c>
      <c r="C6" s="580" t="s">
        <v>449</v>
      </c>
      <c r="D6" s="579" t="s">
        <v>450</v>
      </c>
      <c r="E6" s="581" t="s">
        <v>451</v>
      </c>
      <c r="F6" s="582" t="s">
        <v>452</v>
      </c>
    </row>
    <row r="7" spans="1:6" ht="12" customHeight="1">
      <c r="A7" s="578"/>
      <c r="B7" s="583" t="s">
        <v>453</v>
      </c>
      <c r="C7" s="584" t="s">
        <v>454</v>
      </c>
      <c r="D7" s="516" t="s">
        <v>455</v>
      </c>
      <c r="E7" s="585" t="s">
        <v>456</v>
      </c>
      <c r="F7" s="578" t="s">
        <v>457</v>
      </c>
    </row>
    <row r="8" spans="1:6" ht="12" customHeight="1">
      <c r="A8" s="578" t="s">
        <v>255</v>
      </c>
      <c r="B8" s="583" t="s">
        <v>458</v>
      </c>
      <c r="C8" s="516" t="s">
        <v>459</v>
      </c>
      <c r="D8" s="516" t="s">
        <v>460</v>
      </c>
      <c r="E8" s="585" t="s">
        <v>461</v>
      </c>
      <c r="F8" s="578" t="s">
        <v>462</v>
      </c>
    </row>
    <row r="9" spans="1:6" ht="12" customHeight="1">
      <c r="A9" s="578"/>
      <c r="B9" s="586" t="s">
        <v>463</v>
      </c>
      <c r="C9" s="516" t="s">
        <v>464</v>
      </c>
      <c r="D9" s="516" t="s">
        <v>465</v>
      </c>
      <c r="E9" s="585" t="s">
        <v>466</v>
      </c>
      <c r="F9" s="578" t="s">
        <v>467</v>
      </c>
    </row>
    <row r="10" spans="1:6" ht="3" customHeight="1">
      <c r="A10" s="587"/>
      <c r="B10" s="588"/>
      <c r="C10" s="588"/>
      <c r="D10" s="588"/>
      <c r="E10" s="588"/>
      <c r="F10" s="588"/>
    </row>
    <row r="11" spans="1:6" ht="20.25" customHeight="1">
      <c r="A11" s="589">
        <v>2004</v>
      </c>
      <c r="B11" s="590">
        <v>19877</v>
      </c>
      <c r="C11" s="590">
        <v>16177</v>
      </c>
      <c r="D11" s="591">
        <v>629</v>
      </c>
      <c r="E11" s="592">
        <v>41079</v>
      </c>
      <c r="F11" s="592">
        <v>712</v>
      </c>
    </row>
    <row r="12" spans="1:6" ht="20.25" customHeight="1">
      <c r="A12" s="589">
        <v>2005</v>
      </c>
      <c r="B12" s="590">
        <v>19879</v>
      </c>
      <c r="C12" s="590">
        <v>15713</v>
      </c>
      <c r="D12" s="591">
        <v>453</v>
      </c>
      <c r="E12" s="592">
        <v>48000</v>
      </c>
      <c r="F12" s="592">
        <v>753</v>
      </c>
    </row>
    <row r="13" spans="1:6" ht="20.25" customHeight="1">
      <c r="A13" s="589">
        <v>2006</v>
      </c>
      <c r="B13" s="590">
        <v>21784</v>
      </c>
      <c r="C13" s="590">
        <v>18630</v>
      </c>
      <c r="D13" s="591">
        <v>1564</v>
      </c>
      <c r="E13" s="592">
        <v>52549</v>
      </c>
      <c r="F13" s="592">
        <v>1173</v>
      </c>
    </row>
    <row r="14" spans="1:18" ht="20.25" customHeight="1">
      <c r="A14" s="589">
        <v>2007</v>
      </c>
      <c r="B14" s="590">
        <v>30461</v>
      </c>
      <c r="C14" s="590">
        <v>27973</v>
      </c>
      <c r="D14" s="591">
        <v>1811</v>
      </c>
      <c r="E14" s="592">
        <v>72733</v>
      </c>
      <c r="F14" s="592">
        <v>691</v>
      </c>
      <c r="Q14" s="598"/>
      <c r="R14" s="598"/>
    </row>
    <row r="15" spans="1:18" ht="20.25" customHeight="1">
      <c r="A15" s="589">
        <v>2008</v>
      </c>
      <c r="B15" s="590">
        <v>42285</v>
      </c>
      <c r="C15" s="590">
        <v>39377</v>
      </c>
      <c r="D15" s="591">
        <v>2068</v>
      </c>
      <c r="E15" s="592">
        <v>106581</v>
      </c>
      <c r="F15" s="592">
        <v>4097</v>
      </c>
      <c r="J15" s="598"/>
      <c r="Q15" s="598"/>
      <c r="R15" s="598"/>
    </row>
    <row r="16" spans="1:17" ht="20.25" customHeight="1">
      <c r="A16" s="589">
        <v>2009</v>
      </c>
      <c r="B16" s="590">
        <v>58761</v>
      </c>
      <c r="C16" s="590">
        <v>52089</v>
      </c>
      <c r="D16" s="591">
        <v>19203</v>
      </c>
      <c r="E16" s="592">
        <v>175501</v>
      </c>
      <c r="F16" s="592">
        <v>24023</v>
      </c>
      <c r="J16" s="600"/>
      <c r="K16" s="601"/>
      <c r="L16" s="598"/>
      <c r="M16" s="602"/>
      <c r="N16" s="598"/>
      <c r="O16" s="603"/>
      <c r="P16" s="603"/>
      <c r="Q16" s="603"/>
    </row>
    <row r="17" spans="1:17" ht="20.25" customHeight="1">
      <c r="A17" s="589">
        <v>2010</v>
      </c>
      <c r="B17" s="590">
        <v>103190</v>
      </c>
      <c r="C17" s="590">
        <v>97032</v>
      </c>
      <c r="D17" s="590">
        <v>82553</v>
      </c>
      <c r="E17" s="592">
        <v>210494</v>
      </c>
      <c r="F17" s="592">
        <v>50483</v>
      </c>
      <c r="J17" s="604"/>
      <c r="K17" s="605"/>
      <c r="L17" s="605"/>
      <c r="M17" s="604"/>
      <c r="N17" s="606"/>
      <c r="O17" s="603"/>
      <c r="P17" s="598"/>
      <c r="Q17" s="603"/>
    </row>
    <row r="18" spans="1:17" ht="20.25" customHeight="1">
      <c r="A18" s="589">
        <v>2011</v>
      </c>
      <c r="B18" s="590">
        <v>126265</v>
      </c>
      <c r="C18" s="590">
        <v>110049</v>
      </c>
      <c r="D18" s="590">
        <v>61963</v>
      </c>
      <c r="E18" s="592">
        <v>303909</v>
      </c>
      <c r="F18" s="592">
        <v>86887</v>
      </c>
      <c r="J18" s="604"/>
      <c r="K18" s="605"/>
      <c r="L18" s="605"/>
      <c r="M18" s="604"/>
      <c r="N18" s="606"/>
      <c r="O18" s="603"/>
      <c r="P18" s="598"/>
      <c r="Q18" s="603"/>
    </row>
    <row r="19" spans="1:17" ht="20.25" customHeight="1">
      <c r="A19" s="589">
        <v>2012</v>
      </c>
      <c r="B19" s="590">
        <v>153406</v>
      </c>
      <c r="C19" s="590">
        <v>133100</v>
      </c>
      <c r="D19" s="590">
        <v>87182</v>
      </c>
      <c r="E19" s="592">
        <v>321762</v>
      </c>
      <c r="F19" s="592">
        <v>132830</v>
      </c>
      <c r="J19" s="604"/>
      <c r="K19" s="605"/>
      <c r="L19" s="605"/>
      <c r="M19" s="604"/>
      <c r="N19" s="606"/>
      <c r="O19" s="603"/>
      <c r="P19" s="598"/>
      <c r="Q19" s="603"/>
    </row>
    <row r="20" spans="1:17" ht="20.25" customHeight="1">
      <c r="A20" s="589">
        <v>2013</v>
      </c>
      <c r="B20" s="590">
        <v>177667</v>
      </c>
      <c r="C20" s="590">
        <v>154558</v>
      </c>
      <c r="D20" s="590">
        <v>161181</v>
      </c>
      <c r="E20" s="592">
        <v>386428</v>
      </c>
      <c r="F20" s="592">
        <v>177548</v>
      </c>
      <c r="J20" s="604"/>
      <c r="K20" s="605"/>
      <c r="L20" s="605"/>
      <c r="M20" s="604"/>
      <c r="N20" s="606"/>
      <c r="O20" s="603"/>
      <c r="P20" s="598"/>
      <c r="Q20" s="603"/>
    </row>
    <row r="21" spans="1:17" ht="20.25" customHeight="1">
      <c r="A21" s="589">
        <v>2014</v>
      </c>
      <c r="B21" s="590">
        <v>196654</v>
      </c>
      <c r="C21" s="590">
        <v>171190</v>
      </c>
      <c r="D21" s="590">
        <v>53587</v>
      </c>
      <c r="E21" s="592">
        <v>387069</v>
      </c>
      <c r="F21" s="592">
        <v>81680</v>
      </c>
      <c r="J21" s="604"/>
      <c r="K21" s="605"/>
      <c r="L21" s="605"/>
      <c r="M21" s="604"/>
      <c r="N21" s="606"/>
      <c r="O21" s="603"/>
      <c r="P21" s="598"/>
      <c r="Q21" s="603"/>
    </row>
    <row r="22" spans="1:17" ht="20.25" customHeight="1">
      <c r="A22" s="589">
        <v>2015</v>
      </c>
      <c r="B22" s="590">
        <v>182342</v>
      </c>
      <c r="C22" s="590">
        <v>128151</v>
      </c>
      <c r="D22" s="590">
        <v>10721</v>
      </c>
      <c r="E22" s="592">
        <v>441953</v>
      </c>
      <c r="F22" s="592">
        <v>39664</v>
      </c>
      <c r="J22" s="604"/>
      <c r="K22" s="605"/>
      <c r="L22" s="605"/>
      <c r="M22" s="604"/>
      <c r="N22" s="606"/>
      <c r="O22" s="603"/>
      <c r="P22" s="598"/>
      <c r="Q22" s="603"/>
    </row>
    <row r="23" spans="1:6" ht="20.25" customHeight="1">
      <c r="A23" s="593">
        <v>2016</v>
      </c>
      <c r="B23" s="590">
        <v>154057</v>
      </c>
      <c r="C23" s="590">
        <v>120634</v>
      </c>
      <c r="D23" s="590">
        <v>8848</v>
      </c>
      <c r="E23" s="592">
        <v>460500</v>
      </c>
      <c r="F23" s="592">
        <v>117183</v>
      </c>
    </row>
    <row r="24" spans="1:6" ht="20.25" customHeight="1">
      <c r="A24" s="594">
        <v>2017</v>
      </c>
      <c r="B24" s="590">
        <v>167415.851645</v>
      </c>
      <c r="C24" s="590">
        <v>126854.83467300002</v>
      </c>
      <c r="D24" s="590">
        <v>28767.386199</v>
      </c>
      <c r="E24" s="592">
        <v>484234</v>
      </c>
      <c r="F24" s="592">
        <v>130624</v>
      </c>
    </row>
    <row r="25" spans="1:6" ht="20.25" customHeight="1">
      <c r="A25" s="594">
        <v>2018</v>
      </c>
      <c r="B25" s="590">
        <v>162041</v>
      </c>
      <c r="C25" s="590">
        <v>114804</v>
      </c>
      <c r="D25" s="590">
        <v>106538</v>
      </c>
      <c r="E25" s="592">
        <v>628097</v>
      </c>
      <c r="F25" s="592">
        <v>159205</v>
      </c>
    </row>
    <row r="26" spans="1:6" ht="20.25" customHeight="1">
      <c r="A26" s="594">
        <v>2019</v>
      </c>
      <c r="B26" s="590">
        <v>149982</v>
      </c>
      <c r="C26" s="590">
        <v>107426</v>
      </c>
      <c r="D26" s="590">
        <v>23541</v>
      </c>
      <c r="E26" s="592">
        <v>616270</v>
      </c>
      <c r="F26" s="592">
        <v>105638</v>
      </c>
    </row>
    <row r="27" spans="1:6" ht="20.25" customHeight="1">
      <c r="A27" s="595">
        <v>2020</v>
      </c>
      <c r="B27" s="596">
        <v>160731</v>
      </c>
      <c r="C27" s="596">
        <v>77779</v>
      </c>
      <c r="D27" s="596">
        <v>152424</v>
      </c>
      <c r="E27" s="597">
        <v>524702</v>
      </c>
      <c r="F27" s="597">
        <v>234416</v>
      </c>
    </row>
    <row r="28" ht="14.25">
      <c r="A28" s="598" t="s">
        <v>468</v>
      </c>
    </row>
    <row r="29" ht="14.25">
      <c r="A29" s="599"/>
    </row>
  </sheetData>
  <sheetProtection/>
  <mergeCells count="3">
    <mergeCell ref="A1:F1"/>
    <mergeCell ref="A2:F2"/>
    <mergeCell ref="A5:A7"/>
  </mergeCells>
  <printOptions/>
  <pageMargins left="1.9694444444444446" right="1.9694444444444446" top="2.2" bottom="2.2" header="0" footer="0"/>
  <pageSetup horizontalDpi="600" verticalDpi="600" orientation="portrait" pageOrder="overThenDown" paperSize="9"/>
</worksheet>
</file>

<file path=xl/worksheets/sheet14.xml><?xml version="1.0" encoding="utf-8"?>
<worksheet xmlns="http://schemas.openxmlformats.org/spreadsheetml/2006/main" xmlns:r="http://schemas.openxmlformats.org/officeDocument/2006/relationships">
  <dimension ref="A1:F38"/>
  <sheetViews>
    <sheetView showZeros="0" view="pageBreakPreview" zoomScaleSheetLayoutView="100" workbookViewId="0" topLeftCell="A4">
      <selection activeCell="I36" sqref="I36"/>
    </sheetView>
  </sheetViews>
  <sheetFormatPr defaultColWidth="9.00390625" defaultRowHeight="14.25"/>
  <cols>
    <col min="1" max="1" width="19.625" style="505" customWidth="1"/>
    <col min="2" max="2" width="15.875" style="505" customWidth="1"/>
    <col min="3" max="4" width="8.00390625" style="505" customWidth="1"/>
    <col min="5" max="5" width="0.2421875" style="505" customWidth="1"/>
    <col min="6" max="6" width="9.00390625" style="505" hidden="1" customWidth="1"/>
    <col min="7" max="16384" width="9.00390625" style="505" customWidth="1"/>
  </cols>
  <sheetData>
    <row r="1" spans="1:4" ht="18.75" customHeight="1">
      <c r="A1" s="546" t="s">
        <v>469</v>
      </c>
      <c r="B1" s="546"/>
      <c r="C1" s="546"/>
      <c r="D1" s="546"/>
    </row>
    <row r="2" spans="1:4" ht="16.5" customHeight="1">
      <c r="A2" s="547" t="s">
        <v>470</v>
      </c>
      <c r="B2" s="547"/>
      <c r="C2" s="547"/>
      <c r="D2" s="547"/>
    </row>
    <row r="3" spans="1:4" ht="6.75" customHeight="1">
      <c r="A3" s="508"/>
      <c r="B3" s="508"/>
      <c r="C3" s="508"/>
      <c r="D3" s="508"/>
    </row>
    <row r="4" spans="1:4" ht="13.5" customHeight="1">
      <c r="A4" s="350" t="s">
        <v>471</v>
      </c>
      <c r="B4" s="509"/>
      <c r="C4" s="510"/>
      <c r="D4" s="277" t="s">
        <v>265</v>
      </c>
    </row>
    <row r="5" spans="1:4" ht="13.5" customHeight="1">
      <c r="A5" s="511" t="s">
        <v>4</v>
      </c>
      <c r="B5" s="548" t="s">
        <v>5</v>
      </c>
      <c r="C5" s="549">
        <v>2020</v>
      </c>
      <c r="D5" s="550" t="s">
        <v>217</v>
      </c>
    </row>
    <row r="6" spans="1:4" ht="13.5" customHeight="1">
      <c r="A6" s="551"/>
      <c r="B6" s="552"/>
      <c r="C6" s="553"/>
      <c r="D6" s="515" t="s">
        <v>218</v>
      </c>
    </row>
    <row r="7" spans="1:4" ht="13.5" customHeight="1">
      <c r="A7" s="554"/>
      <c r="B7" s="555"/>
      <c r="C7" s="556"/>
      <c r="D7" s="515" t="s">
        <v>219</v>
      </c>
    </row>
    <row r="8" spans="1:4" ht="3" customHeight="1">
      <c r="A8" s="518"/>
      <c r="B8" s="519"/>
      <c r="C8" s="520"/>
      <c r="D8" s="520"/>
    </row>
    <row r="9" spans="1:6" ht="19.5" customHeight="1">
      <c r="A9" s="521" t="s">
        <v>472</v>
      </c>
      <c r="B9" s="522" t="s">
        <v>473</v>
      </c>
      <c r="C9" s="557">
        <v>160731</v>
      </c>
      <c r="D9" s="558">
        <v>7.2</v>
      </c>
      <c r="F9" s="525"/>
    </row>
    <row r="10" spans="1:6" ht="16.5" customHeight="1">
      <c r="A10" s="526" t="s">
        <v>474</v>
      </c>
      <c r="B10" s="527" t="s">
        <v>475</v>
      </c>
      <c r="C10" s="557">
        <v>77779</v>
      </c>
      <c r="D10" s="558">
        <v>-27.6</v>
      </c>
      <c r="F10" s="525"/>
    </row>
    <row r="11" spans="1:6" ht="18.75" customHeight="1">
      <c r="A11" s="536" t="s">
        <v>476</v>
      </c>
      <c r="B11" s="532" t="s">
        <v>477</v>
      </c>
      <c r="C11" s="557">
        <v>19485</v>
      </c>
      <c r="D11" s="559">
        <v>-33.004401045248244</v>
      </c>
      <c r="F11" s="525"/>
    </row>
    <row r="12" spans="1:6" ht="16.5" customHeight="1">
      <c r="A12" s="536" t="s">
        <v>478</v>
      </c>
      <c r="B12" s="532" t="s">
        <v>479</v>
      </c>
      <c r="C12" s="557"/>
      <c r="D12" s="558"/>
      <c r="F12" s="525"/>
    </row>
    <row r="13" spans="1:6" ht="16.5" customHeight="1">
      <c r="A13" s="536" t="s">
        <v>480</v>
      </c>
      <c r="B13" s="560" t="s">
        <v>481</v>
      </c>
      <c r="C13" s="557"/>
      <c r="D13" s="558"/>
      <c r="F13" s="525"/>
    </row>
    <row r="14" spans="1:6" ht="16.5" customHeight="1">
      <c r="A14" s="536" t="s">
        <v>482</v>
      </c>
      <c r="B14" s="560" t="s">
        <v>483</v>
      </c>
      <c r="C14" s="557">
        <v>14818</v>
      </c>
      <c r="D14" s="558">
        <v>-17.208626662196895</v>
      </c>
      <c r="F14" s="525"/>
    </row>
    <row r="15" spans="1:6" ht="16.5" customHeight="1">
      <c r="A15" s="536" t="s">
        <v>484</v>
      </c>
      <c r="B15" s="560" t="s">
        <v>485</v>
      </c>
      <c r="C15" s="557">
        <v>3819</v>
      </c>
      <c r="D15" s="558">
        <v>-29.668508287292816</v>
      </c>
      <c r="F15" s="525"/>
    </row>
    <row r="16" spans="1:6" ht="21" customHeight="1">
      <c r="A16" s="536" t="s">
        <v>486</v>
      </c>
      <c r="B16" s="560" t="s">
        <v>487</v>
      </c>
      <c r="C16" s="557">
        <v>433</v>
      </c>
      <c r="D16" s="558">
        <v>18.30601092896175</v>
      </c>
      <c r="F16" s="525"/>
    </row>
    <row r="17" spans="1:6" ht="16.5" customHeight="1">
      <c r="A17" s="536" t="s">
        <v>488</v>
      </c>
      <c r="B17" s="534" t="s">
        <v>489</v>
      </c>
      <c r="C17" s="557">
        <v>3830</v>
      </c>
      <c r="D17" s="558">
        <v>-14.260129841056637</v>
      </c>
      <c r="F17" s="525"/>
    </row>
    <row r="18" spans="1:6" ht="16.5" customHeight="1">
      <c r="A18" s="536" t="s">
        <v>490</v>
      </c>
      <c r="B18" s="560" t="s">
        <v>491</v>
      </c>
      <c r="C18" s="557">
        <v>4651</v>
      </c>
      <c r="D18" s="558">
        <v>32.84775778349044</v>
      </c>
      <c r="F18" s="525"/>
    </row>
    <row r="19" spans="1:6" ht="16.5" customHeight="1">
      <c r="A19" s="536" t="s">
        <v>492</v>
      </c>
      <c r="B19" s="560" t="s">
        <v>493</v>
      </c>
      <c r="C19" s="557">
        <v>1372</v>
      </c>
      <c r="D19" s="558">
        <v>16.36980491942324</v>
      </c>
      <c r="F19" s="525"/>
    </row>
    <row r="20" spans="1:6" ht="16.5" customHeight="1">
      <c r="A20" s="536" t="s">
        <v>494</v>
      </c>
      <c r="B20" s="560" t="s">
        <v>495</v>
      </c>
      <c r="C20" s="557">
        <v>6305</v>
      </c>
      <c r="D20" s="558">
        <v>-25.145435118128933</v>
      </c>
      <c r="F20" s="525"/>
    </row>
    <row r="21" spans="1:6" ht="16.5" customHeight="1">
      <c r="A21" s="536" t="s">
        <v>496</v>
      </c>
      <c r="B21" s="560" t="s">
        <v>497</v>
      </c>
      <c r="C21" s="557">
        <v>13695</v>
      </c>
      <c r="D21" s="558">
        <v>-43.42545544677159</v>
      </c>
      <c r="F21" s="525"/>
    </row>
    <row r="22" spans="1:6" ht="16.5" customHeight="1">
      <c r="A22" s="536" t="s">
        <v>498</v>
      </c>
      <c r="B22" s="560" t="s">
        <v>499</v>
      </c>
      <c r="C22" s="557">
        <v>2271</v>
      </c>
      <c r="D22" s="558">
        <v>7.7835785476981485</v>
      </c>
      <c r="F22" s="525"/>
    </row>
    <row r="23" spans="1:6" ht="16.5" customHeight="1">
      <c r="A23" s="536" t="s">
        <v>500</v>
      </c>
      <c r="B23" s="560" t="s">
        <v>501</v>
      </c>
      <c r="C23" s="557"/>
      <c r="D23" s="558"/>
      <c r="F23" s="525"/>
    </row>
    <row r="24" spans="1:6" ht="16.5" customHeight="1">
      <c r="A24" s="536" t="s">
        <v>502</v>
      </c>
      <c r="B24" s="560" t="s">
        <v>503</v>
      </c>
      <c r="C24" s="557">
        <v>1379</v>
      </c>
      <c r="D24" s="558">
        <v>-48.755109624674844</v>
      </c>
      <c r="F24" s="525"/>
    </row>
    <row r="25" spans="1:6" ht="16.5" customHeight="1">
      <c r="A25" s="536" t="s">
        <v>504</v>
      </c>
      <c r="B25" s="560" t="s">
        <v>505</v>
      </c>
      <c r="C25" s="557">
        <v>5734</v>
      </c>
      <c r="D25" s="558">
        <v>-25.4162330905307</v>
      </c>
      <c r="F25" s="525"/>
    </row>
    <row r="26" spans="1:6" ht="16.5" customHeight="1">
      <c r="A26" s="536" t="s">
        <v>506</v>
      </c>
      <c r="B26" s="560" t="s">
        <v>507</v>
      </c>
      <c r="C26" s="557">
        <v>-13</v>
      </c>
      <c r="D26" s="558">
        <v>-103.38</v>
      </c>
      <c r="F26" s="525"/>
    </row>
    <row r="27" spans="1:6" ht="24" customHeight="1">
      <c r="A27" s="526" t="s">
        <v>508</v>
      </c>
      <c r="B27" s="561" t="s">
        <v>507</v>
      </c>
      <c r="C27" s="557">
        <v>82952</v>
      </c>
      <c r="D27" s="558">
        <v>94.9243349938904</v>
      </c>
      <c r="F27" s="525"/>
    </row>
    <row r="28" spans="1:6" ht="16.5" customHeight="1">
      <c r="A28" s="536" t="s">
        <v>509</v>
      </c>
      <c r="B28" s="560" t="s">
        <v>510</v>
      </c>
      <c r="C28" s="557">
        <v>32576</v>
      </c>
      <c r="D28" s="558">
        <v>303.868088271758</v>
      </c>
      <c r="F28" s="525"/>
    </row>
    <row r="29" spans="1:6" ht="16.5" customHeight="1">
      <c r="A29" s="536" t="s">
        <v>511</v>
      </c>
      <c r="B29" s="562" t="s">
        <v>512</v>
      </c>
      <c r="C29" s="557">
        <v>3826</v>
      </c>
      <c r="D29" s="558">
        <v>-4.206309464196294</v>
      </c>
      <c r="F29" s="525"/>
    </row>
    <row r="30" spans="1:6" ht="16.5" customHeight="1">
      <c r="A30" s="536" t="s">
        <v>513</v>
      </c>
      <c r="B30" s="532" t="s">
        <v>514</v>
      </c>
      <c r="C30" s="557">
        <v>138</v>
      </c>
      <c r="D30" s="558">
        <v>-10.38961038961039</v>
      </c>
      <c r="F30" s="525"/>
    </row>
    <row r="31" spans="1:6" ht="16.5" customHeight="1">
      <c r="A31" s="536" t="s">
        <v>515</v>
      </c>
      <c r="B31" s="560" t="s">
        <v>516</v>
      </c>
      <c r="C31" s="557">
        <v>29829</v>
      </c>
      <c r="D31" s="559">
        <v>691.0103420843278</v>
      </c>
      <c r="F31" s="525"/>
    </row>
    <row r="32" spans="1:6" ht="16.5" customHeight="1">
      <c r="A32" s="536" t="s">
        <v>517</v>
      </c>
      <c r="B32" s="562" t="s">
        <v>518</v>
      </c>
      <c r="C32" s="557"/>
      <c r="D32" s="563">
        <v>-100</v>
      </c>
      <c r="F32" s="525"/>
    </row>
    <row r="33" spans="1:6" ht="16.5" customHeight="1">
      <c r="A33" s="564" t="s">
        <v>519</v>
      </c>
      <c r="B33" s="562" t="s">
        <v>520</v>
      </c>
      <c r="C33" s="557">
        <v>15948</v>
      </c>
      <c r="D33" s="558">
        <v>-38.11408614668219</v>
      </c>
      <c r="F33" s="525"/>
    </row>
    <row r="34" spans="1:6" ht="16.5" customHeight="1">
      <c r="A34" s="536" t="s">
        <v>521</v>
      </c>
      <c r="B34" s="560" t="s">
        <v>522</v>
      </c>
      <c r="C34" s="557">
        <v>210</v>
      </c>
      <c r="D34" s="558">
        <v>-26.31578947368421</v>
      </c>
      <c r="F34" s="525"/>
    </row>
    <row r="35" spans="1:6" ht="16.5" customHeight="1">
      <c r="A35" s="536" t="s">
        <v>523</v>
      </c>
      <c r="B35" s="560" t="s">
        <v>524</v>
      </c>
      <c r="C35" s="557">
        <v>425</v>
      </c>
      <c r="D35" s="558">
        <v>14.555256064690028</v>
      </c>
      <c r="F35" s="525"/>
    </row>
    <row r="36" spans="1:6" ht="16.5" customHeight="1">
      <c r="A36" s="536" t="s">
        <v>525</v>
      </c>
      <c r="B36" s="561" t="s">
        <v>526</v>
      </c>
      <c r="C36" s="557"/>
      <c r="D36" s="558"/>
      <c r="F36" s="525"/>
    </row>
    <row r="37" spans="1:6" ht="21" customHeight="1">
      <c r="A37" s="565" t="s">
        <v>527</v>
      </c>
      <c r="B37" s="522" t="s">
        <v>528</v>
      </c>
      <c r="C37" s="277">
        <v>152424</v>
      </c>
      <c r="D37" s="558">
        <v>547.5</v>
      </c>
      <c r="F37" s="525"/>
    </row>
    <row r="38" spans="1:6" s="545" customFormat="1" ht="21" customHeight="1">
      <c r="A38" s="566" t="s">
        <v>529</v>
      </c>
      <c r="B38" s="567"/>
      <c r="C38" s="567"/>
      <c r="D38" s="568"/>
      <c r="F38" s="569"/>
    </row>
    <row r="39" ht="1.5" customHeight="1"/>
  </sheetData>
  <sheetProtection/>
  <mergeCells count="5">
    <mergeCell ref="A1:D1"/>
    <mergeCell ref="A2:D2"/>
    <mergeCell ref="A5:A7"/>
    <mergeCell ref="B5:B7"/>
    <mergeCell ref="C5:C7"/>
  </mergeCells>
  <printOptions/>
  <pageMargins left="1.9694444444444446" right="1.9694444444444446" top="2.2" bottom="2.2" header="0" footer="0"/>
  <pageSetup horizontalDpi="600" verticalDpi="600" orientation="portrait" pageOrder="overThenDown" paperSize="9" scale="82"/>
</worksheet>
</file>

<file path=xl/worksheets/sheet15.xml><?xml version="1.0" encoding="utf-8"?>
<worksheet xmlns="http://schemas.openxmlformats.org/spreadsheetml/2006/main" xmlns:r="http://schemas.openxmlformats.org/officeDocument/2006/relationships">
  <dimension ref="A1:F35"/>
  <sheetViews>
    <sheetView showZeros="0" view="pageBreakPreview" zoomScale="115" zoomScaleSheetLayoutView="115" workbookViewId="0" topLeftCell="A7">
      <selection activeCell="H23" sqref="H23"/>
    </sheetView>
  </sheetViews>
  <sheetFormatPr defaultColWidth="9.00390625" defaultRowHeight="14.25"/>
  <cols>
    <col min="1" max="1" width="14.00390625" style="505" customWidth="1"/>
    <col min="2" max="2" width="16.75390625" style="505" customWidth="1"/>
    <col min="3" max="4" width="7.00390625" style="505" customWidth="1"/>
    <col min="5" max="5" width="0.2421875" style="505" customWidth="1"/>
    <col min="6" max="6" width="9.00390625" style="505" hidden="1" customWidth="1"/>
    <col min="7" max="16384" width="9.00390625" style="505" customWidth="1"/>
  </cols>
  <sheetData>
    <row r="1" spans="1:4" ht="18.75" customHeight="1">
      <c r="A1" s="506" t="s">
        <v>530</v>
      </c>
      <c r="B1" s="506"/>
      <c r="C1" s="506"/>
      <c r="D1" s="506"/>
    </row>
    <row r="2" spans="1:4" ht="16.5" customHeight="1">
      <c r="A2" s="507" t="s">
        <v>531</v>
      </c>
      <c r="B2" s="507"/>
      <c r="C2" s="507"/>
      <c r="D2" s="507"/>
    </row>
    <row r="3" spans="1:4" ht="7.5" customHeight="1">
      <c r="A3" s="508"/>
      <c r="B3" s="508"/>
      <c r="C3" s="508"/>
      <c r="D3" s="508"/>
    </row>
    <row r="4" spans="1:4" ht="13.5" customHeight="1">
      <c r="A4" s="350" t="s">
        <v>471</v>
      </c>
      <c r="B4" s="509"/>
      <c r="C4" s="510"/>
      <c r="D4" s="277" t="s">
        <v>265</v>
      </c>
    </row>
    <row r="5" spans="1:4" ht="13.5" customHeight="1">
      <c r="A5" s="511" t="s">
        <v>4</v>
      </c>
      <c r="B5" s="512" t="s">
        <v>5</v>
      </c>
      <c r="C5" s="513">
        <v>2020</v>
      </c>
      <c r="D5" s="514" t="s">
        <v>217</v>
      </c>
    </row>
    <row r="6" spans="1:4" ht="13.5" customHeight="1">
      <c r="A6" s="515"/>
      <c r="B6" s="516"/>
      <c r="C6" s="517"/>
      <c r="D6" s="515" t="s">
        <v>218</v>
      </c>
    </row>
    <row r="7" spans="1:4" ht="13.5" customHeight="1">
      <c r="A7" s="515"/>
      <c r="B7" s="516"/>
      <c r="C7" s="517"/>
      <c r="D7" s="515" t="s">
        <v>219</v>
      </c>
    </row>
    <row r="8" spans="1:4" ht="3" customHeight="1">
      <c r="A8" s="518"/>
      <c r="B8" s="519"/>
      <c r="C8" s="520"/>
      <c r="D8" s="520"/>
    </row>
    <row r="9" spans="1:6" ht="21" customHeight="1">
      <c r="A9" s="521" t="s">
        <v>532</v>
      </c>
      <c r="B9" s="522" t="s">
        <v>533</v>
      </c>
      <c r="C9" s="523">
        <v>524702</v>
      </c>
      <c r="D9" s="524">
        <v>-14.858422444707678</v>
      </c>
      <c r="F9" s="525"/>
    </row>
    <row r="10" spans="1:6" ht="21" customHeight="1">
      <c r="A10" s="526" t="s">
        <v>534</v>
      </c>
      <c r="B10" s="527" t="s">
        <v>535</v>
      </c>
      <c r="C10" s="528">
        <v>32352</v>
      </c>
      <c r="D10" s="529">
        <v>-39.89</v>
      </c>
      <c r="F10" s="525"/>
    </row>
    <row r="11" spans="1:6" ht="21" customHeight="1">
      <c r="A11" s="526" t="s">
        <v>536</v>
      </c>
      <c r="B11" s="527" t="s">
        <v>537</v>
      </c>
      <c r="C11" s="530"/>
      <c r="D11" s="529"/>
      <c r="F11" s="525"/>
    </row>
    <row r="12" spans="1:6" ht="21" customHeight="1">
      <c r="A12" s="526" t="s">
        <v>538</v>
      </c>
      <c r="B12" s="527" t="s">
        <v>539</v>
      </c>
      <c r="C12" s="528">
        <v>648</v>
      </c>
      <c r="D12" s="529">
        <v>-72.04</v>
      </c>
      <c r="F12" s="525"/>
    </row>
    <row r="13" spans="1:6" ht="21" customHeight="1">
      <c r="A13" s="526" t="s">
        <v>540</v>
      </c>
      <c r="B13" s="527" t="s">
        <v>541</v>
      </c>
      <c r="C13" s="528">
        <v>22215</v>
      </c>
      <c r="D13" s="529">
        <v>3.1</v>
      </c>
      <c r="F13" s="525"/>
    </row>
    <row r="14" spans="1:6" ht="21" customHeight="1">
      <c r="A14" s="526" t="s">
        <v>542</v>
      </c>
      <c r="B14" s="527" t="s">
        <v>172</v>
      </c>
      <c r="C14" s="528">
        <v>120159</v>
      </c>
      <c r="D14" s="529">
        <v>5.12</v>
      </c>
      <c r="F14" s="525"/>
    </row>
    <row r="15" spans="1:6" ht="21" customHeight="1">
      <c r="A15" s="526" t="s">
        <v>543</v>
      </c>
      <c r="B15" s="527" t="s">
        <v>544</v>
      </c>
      <c r="C15" s="528">
        <v>376</v>
      </c>
      <c r="D15" s="529">
        <v>-55.55555555555556</v>
      </c>
      <c r="F15" s="525"/>
    </row>
    <row r="16" spans="1:6" ht="21" customHeight="1">
      <c r="A16" s="531" t="s">
        <v>545</v>
      </c>
      <c r="B16" s="527" t="s">
        <v>546</v>
      </c>
      <c r="C16" s="528">
        <v>7927</v>
      </c>
      <c r="D16" s="529">
        <v>-1.5646342977772258</v>
      </c>
      <c r="F16" s="525"/>
    </row>
    <row r="17" spans="1:6" ht="21" customHeight="1">
      <c r="A17" s="526" t="s">
        <v>547</v>
      </c>
      <c r="B17" s="532" t="s">
        <v>548</v>
      </c>
      <c r="C17" s="528">
        <v>77031</v>
      </c>
      <c r="D17" s="529">
        <v>35.924265951439864</v>
      </c>
      <c r="F17" s="525"/>
    </row>
    <row r="18" spans="1:6" ht="21" customHeight="1">
      <c r="A18" s="533" t="s">
        <v>549</v>
      </c>
      <c r="B18" s="527" t="s">
        <v>550</v>
      </c>
      <c r="C18" s="528">
        <v>72708</v>
      </c>
      <c r="D18" s="529">
        <v>-5.266449511400651</v>
      </c>
      <c r="F18" s="525"/>
    </row>
    <row r="19" spans="1:6" ht="21" customHeight="1">
      <c r="A19" s="526" t="s">
        <v>551</v>
      </c>
      <c r="B19" s="527" t="s">
        <v>552</v>
      </c>
      <c r="C19" s="528">
        <v>19169</v>
      </c>
      <c r="D19" s="529">
        <v>-47.73278800272665</v>
      </c>
      <c r="F19" s="525"/>
    </row>
    <row r="20" spans="1:6" ht="21" customHeight="1">
      <c r="A20" s="526" t="s">
        <v>553</v>
      </c>
      <c r="B20" s="527" t="s">
        <v>554</v>
      </c>
      <c r="C20" s="528">
        <v>25182</v>
      </c>
      <c r="D20" s="529">
        <v>-73.2072179427161</v>
      </c>
      <c r="F20" s="525"/>
    </row>
    <row r="21" spans="1:6" ht="21" customHeight="1">
      <c r="A21" s="526" t="s">
        <v>555</v>
      </c>
      <c r="B21" s="532" t="s">
        <v>556</v>
      </c>
      <c r="C21" s="528">
        <v>73030</v>
      </c>
      <c r="D21" s="529">
        <v>2.7723050942865184</v>
      </c>
      <c r="F21" s="525"/>
    </row>
    <row r="22" spans="1:6" ht="21" customHeight="1">
      <c r="A22" s="526" t="s">
        <v>557</v>
      </c>
      <c r="B22" s="527" t="s">
        <v>558</v>
      </c>
      <c r="C22" s="528">
        <v>39814</v>
      </c>
      <c r="D22" s="529">
        <v>-16.912225051129013</v>
      </c>
      <c r="F22" s="525"/>
    </row>
    <row r="23" spans="1:6" ht="21" customHeight="1">
      <c r="A23" s="526" t="s">
        <v>559</v>
      </c>
      <c r="B23" s="532" t="s">
        <v>560</v>
      </c>
      <c r="C23" s="528"/>
      <c r="D23" s="529">
        <v>-100</v>
      </c>
      <c r="F23" s="525"/>
    </row>
    <row r="24" spans="1:6" ht="21" customHeight="1">
      <c r="A24" s="526" t="s">
        <v>561</v>
      </c>
      <c r="B24" s="527" t="s">
        <v>562</v>
      </c>
      <c r="C24" s="528">
        <v>35</v>
      </c>
      <c r="D24" s="529">
        <v>-91.3151364764268</v>
      </c>
      <c r="F24" s="525"/>
    </row>
    <row r="25" spans="1:6" ht="21" customHeight="1">
      <c r="A25" s="526" t="s">
        <v>563</v>
      </c>
      <c r="B25" s="527" t="s">
        <v>564</v>
      </c>
      <c r="C25" s="530"/>
      <c r="D25" s="529"/>
      <c r="F25" s="525"/>
    </row>
    <row r="26" spans="1:6" ht="21" customHeight="1">
      <c r="A26" s="526" t="s">
        <v>565</v>
      </c>
      <c r="B26" s="532" t="s">
        <v>566</v>
      </c>
      <c r="C26" s="528">
        <v>2760</v>
      </c>
      <c r="D26" s="529">
        <v>-35.119887165021154</v>
      </c>
      <c r="F26" s="525"/>
    </row>
    <row r="27" spans="1:6" ht="21" customHeight="1">
      <c r="A27" s="526" t="s">
        <v>567</v>
      </c>
      <c r="B27" s="527" t="s">
        <v>568</v>
      </c>
      <c r="C27" s="528">
        <v>13695</v>
      </c>
      <c r="D27" s="529">
        <v>25.262965334308973</v>
      </c>
      <c r="F27" s="525"/>
    </row>
    <row r="28" spans="1:6" ht="21" customHeight="1">
      <c r="A28" s="526" t="s">
        <v>569</v>
      </c>
      <c r="B28" s="534" t="s">
        <v>570</v>
      </c>
      <c r="C28" s="528">
        <v>1236</v>
      </c>
      <c r="D28" s="529">
        <v>-51.453260015710924</v>
      </c>
      <c r="F28" s="525"/>
    </row>
    <row r="29" spans="1:6" ht="21" customHeight="1">
      <c r="A29" s="526" t="s">
        <v>571</v>
      </c>
      <c r="B29" s="534" t="s">
        <v>572</v>
      </c>
      <c r="C29" s="530"/>
      <c r="D29" s="529"/>
      <c r="F29" s="525"/>
    </row>
    <row r="30" spans="1:6" ht="21" customHeight="1">
      <c r="A30" s="535" t="s">
        <v>573</v>
      </c>
      <c r="B30" s="534" t="s">
        <v>574</v>
      </c>
      <c r="C30" s="528">
        <v>14738</v>
      </c>
      <c r="D30" s="529">
        <v>38.25515947467167</v>
      </c>
      <c r="F30" s="525"/>
    </row>
    <row r="31" spans="1:6" ht="21" customHeight="1">
      <c r="A31" s="535" t="s">
        <v>575</v>
      </c>
      <c r="B31" s="527" t="s">
        <v>576</v>
      </c>
      <c r="C31" s="528">
        <v>75</v>
      </c>
      <c r="D31" s="529">
        <v>-40.476190476190474</v>
      </c>
      <c r="F31" s="525"/>
    </row>
    <row r="32" spans="1:6" ht="21" customHeight="1">
      <c r="A32" s="536" t="s">
        <v>577</v>
      </c>
      <c r="B32" s="527" t="s">
        <v>578</v>
      </c>
      <c r="C32" s="537">
        <v>1552</v>
      </c>
      <c r="D32" s="538">
        <v>-50.82</v>
      </c>
      <c r="F32" s="525"/>
    </row>
    <row r="33" spans="1:6" ht="21" customHeight="1">
      <c r="A33" s="539" t="s">
        <v>579</v>
      </c>
      <c r="B33" s="540" t="s">
        <v>580</v>
      </c>
      <c r="C33" s="523">
        <v>234416</v>
      </c>
      <c r="D33" s="524">
        <v>121.9</v>
      </c>
      <c r="F33" s="525"/>
    </row>
    <row r="34" spans="2:4" ht="10.5" customHeight="1">
      <c r="B34" s="541"/>
      <c r="C34" s="542"/>
      <c r="D34" s="542"/>
    </row>
    <row r="35" spans="1:4" ht="10.5" customHeight="1">
      <c r="A35" s="543"/>
      <c r="B35" s="543"/>
      <c r="C35" s="544"/>
      <c r="D35" s="544"/>
    </row>
    <row r="36" ht="1.5" customHeight="1"/>
  </sheetData>
  <sheetProtection/>
  <mergeCells count="5">
    <mergeCell ref="A1:D1"/>
    <mergeCell ref="A2:D2"/>
    <mergeCell ref="A5:A7"/>
    <mergeCell ref="B5:B7"/>
    <mergeCell ref="C5:C7"/>
  </mergeCells>
  <printOptions/>
  <pageMargins left="1.9694444444444446" right="1.9694444444444446" top="2.2" bottom="2.2" header="0" footer="0"/>
  <pageSetup horizontalDpi="600" verticalDpi="600" orientation="portrait" pageOrder="overThenDown" paperSize="9" scale="80"/>
</worksheet>
</file>

<file path=xl/worksheets/sheet16.xml><?xml version="1.0" encoding="utf-8"?>
<worksheet xmlns="http://schemas.openxmlformats.org/spreadsheetml/2006/main" xmlns:r="http://schemas.openxmlformats.org/officeDocument/2006/relationships">
  <dimension ref="A1:C31"/>
  <sheetViews>
    <sheetView showZeros="0" view="pageBreakPreview" zoomScale="115" zoomScaleSheetLayoutView="115" workbookViewId="0" topLeftCell="A1">
      <selection activeCell="G24" sqref="G24"/>
    </sheetView>
  </sheetViews>
  <sheetFormatPr defaultColWidth="9.00390625" defaultRowHeight="14.25"/>
  <cols>
    <col min="1" max="1" width="16.50390625" style="345" customWidth="1"/>
    <col min="2" max="2" width="21.125" style="345" customWidth="1"/>
    <col min="3" max="3" width="7.00390625" style="345" customWidth="1"/>
    <col min="4" max="4" width="0.2421875" style="345" customWidth="1"/>
    <col min="5" max="5" width="9.00390625" style="345" hidden="1" customWidth="1"/>
    <col min="6" max="6" width="9.00390625" style="345" customWidth="1"/>
    <col min="7" max="7" width="16.25390625" style="345" customWidth="1"/>
    <col min="8" max="16384" width="9.00390625" style="345" customWidth="1"/>
  </cols>
  <sheetData>
    <row r="1" spans="1:3" ht="18.75" customHeight="1">
      <c r="A1" s="434" t="s">
        <v>581</v>
      </c>
      <c r="B1" s="434"/>
      <c r="C1" s="434"/>
    </row>
    <row r="2" spans="1:3" ht="17.25" customHeight="1">
      <c r="A2" s="435" t="s">
        <v>582</v>
      </c>
      <c r="B2" s="435"/>
      <c r="C2" s="435"/>
    </row>
    <row r="3" spans="1:3" ht="7.5" customHeight="1">
      <c r="A3" s="483"/>
      <c r="B3" s="483"/>
      <c r="C3" s="483"/>
    </row>
    <row r="4" spans="1:3" ht="13.5" customHeight="1">
      <c r="A4" s="484" t="s">
        <v>583</v>
      </c>
      <c r="B4" s="485"/>
      <c r="C4" s="472" t="s">
        <v>584</v>
      </c>
    </row>
    <row r="5" spans="1:3" ht="23.25" customHeight="1">
      <c r="A5" s="438" t="s">
        <v>4</v>
      </c>
      <c r="B5" s="486" t="s">
        <v>5</v>
      </c>
      <c r="C5" s="487">
        <v>2020</v>
      </c>
    </row>
    <row r="6" spans="1:3" ht="3" customHeight="1">
      <c r="A6" s="447"/>
      <c r="B6" s="448"/>
      <c r="C6" s="488"/>
    </row>
    <row r="7" spans="1:3" ht="15.75" customHeight="1">
      <c r="A7" s="489" t="s">
        <v>585</v>
      </c>
      <c r="B7" s="490" t="s">
        <v>586</v>
      </c>
      <c r="C7" s="491">
        <v>104.7</v>
      </c>
    </row>
    <row r="8" spans="1:3" ht="15.75" customHeight="1">
      <c r="A8" s="489" t="s">
        <v>587</v>
      </c>
      <c r="B8" s="490" t="s">
        <v>588</v>
      </c>
      <c r="C8" s="491">
        <v>106.45982616</v>
      </c>
    </row>
    <row r="9" spans="1:3" ht="15.75" customHeight="1">
      <c r="A9" s="489" t="s">
        <v>589</v>
      </c>
      <c r="B9" s="490" t="s">
        <v>590</v>
      </c>
      <c r="C9" s="491">
        <v>100.94490281</v>
      </c>
    </row>
    <row r="10" spans="1:3" ht="15.75" customHeight="1">
      <c r="A10" s="489" t="s">
        <v>591</v>
      </c>
      <c r="B10" s="490" t="s">
        <v>592</v>
      </c>
      <c r="C10" s="491">
        <v>99.64356258</v>
      </c>
    </row>
    <row r="11" spans="1:3" ht="15.75" customHeight="1">
      <c r="A11" s="489" t="s">
        <v>593</v>
      </c>
      <c r="B11" s="490" t="s">
        <v>594</v>
      </c>
      <c r="C11" s="491">
        <v>106.45982616</v>
      </c>
    </row>
    <row r="12" spans="1:3" ht="15.75" customHeight="1">
      <c r="A12" s="492" t="s">
        <v>595</v>
      </c>
      <c r="B12" s="490" t="s">
        <v>596</v>
      </c>
      <c r="C12" s="493">
        <v>118.31045912</v>
      </c>
    </row>
    <row r="13" spans="1:3" ht="15.75" customHeight="1">
      <c r="A13" s="492" t="s">
        <v>597</v>
      </c>
      <c r="B13" s="490" t="s">
        <v>598</v>
      </c>
      <c r="C13" s="493">
        <v>99.14398421</v>
      </c>
    </row>
    <row r="14" spans="1:3" ht="15.75" customHeight="1">
      <c r="A14" s="492" t="s">
        <v>599</v>
      </c>
      <c r="B14" s="490" t="s">
        <v>600</v>
      </c>
      <c r="C14" s="493">
        <v>156.81143572</v>
      </c>
    </row>
    <row r="15" spans="1:3" ht="15.75" customHeight="1">
      <c r="A15" s="492" t="s">
        <v>601</v>
      </c>
      <c r="B15" s="494" t="s">
        <v>602</v>
      </c>
      <c r="C15" s="493">
        <v>98.6609165</v>
      </c>
    </row>
    <row r="16" spans="1:3" ht="15.75" customHeight="1">
      <c r="A16" s="492" t="s">
        <v>603</v>
      </c>
      <c r="B16" s="490" t="s">
        <v>604</v>
      </c>
      <c r="C16" s="493">
        <v>94.65932633</v>
      </c>
    </row>
    <row r="17" spans="1:3" ht="15.75" customHeight="1">
      <c r="A17" s="495" t="s">
        <v>605</v>
      </c>
      <c r="B17" s="490" t="s">
        <v>606</v>
      </c>
      <c r="C17" s="493">
        <v>103.85332428</v>
      </c>
    </row>
    <row r="18" spans="1:3" ht="15.75" customHeight="1">
      <c r="A18" s="495" t="s">
        <v>607</v>
      </c>
      <c r="B18" s="490" t="s">
        <v>608</v>
      </c>
      <c r="C18" s="493">
        <v>103.78759502</v>
      </c>
    </row>
    <row r="19" spans="1:3" ht="15.75" customHeight="1">
      <c r="A19" s="492" t="s">
        <v>609</v>
      </c>
      <c r="B19" s="496" t="s">
        <v>610</v>
      </c>
      <c r="C19" s="493">
        <v>99.70724747</v>
      </c>
    </row>
    <row r="20" spans="1:3" ht="15.75" customHeight="1">
      <c r="A20" s="492" t="s">
        <v>611</v>
      </c>
      <c r="B20" s="490" t="s">
        <v>612</v>
      </c>
      <c r="C20" s="493">
        <v>96.7483288</v>
      </c>
    </row>
    <row r="21" spans="1:3" ht="15.75" customHeight="1">
      <c r="A21" s="492" t="s">
        <v>613</v>
      </c>
      <c r="B21" s="494" t="s">
        <v>614</v>
      </c>
      <c r="C21" s="493">
        <v>100.51693759</v>
      </c>
    </row>
    <row r="22" spans="1:3" ht="15.75" customHeight="1">
      <c r="A22" s="492" t="s">
        <v>615</v>
      </c>
      <c r="B22" s="497" t="s">
        <v>616</v>
      </c>
      <c r="C22" s="493">
        <v>103.68808478</v>
      </c>
    </row>
    <row r="23" spans="1:3" ht="15.75" customHeight="1">
      <c r="A23" s="492" t="s">
        <v>617</v>
      </c>
      <c r="B23" s="494" t="s">
        <v>618</v>
      </c>
      <c r="C23" s="493">
        <v>95.66984913</v>
      </c>
    </row>
    <row r="24" spans="1:3" ht="15.75" customHeight="1">
      <c r="A24" s="492" t="s">
        <v>619</v>
      </c>
      <c r="B24" s="498" t="s">
        <v>620</v>
      </c>
      <c r="C24" s="493">
        <v>102.22797706</v>
      </c>
    </row>
    <row r="25" spans="1:3" ht="15.75" customHeight="1">
      <c r="A25" s="492" t="s">
        <v>621</v>
      </c>
      <c r="B25" s="490" t="s">
        <v>622</v>
      </c>
      <c r="C25" s="493">
        <v>98.11736122</v>
      </c>
    </row>
    <row r="26" spans="1:3" ht="15.75" customHeight="1">
      <c r="A26" s="492" t="s">
        <v>623</v>
      </c>
      <c r="B26" s="490" t="s">
        <v>624</v>
      </c>
      <c r="C26" s="493">
        <v>96.03159945</v>
      </c>
    </row>
    <row r="27" spans="1:3" ht="15.75" customHeight="1">
      <c r="A27" s="499"/>
      <c r="B27" s="500"/>
      <c r="C27" s="501"/>
    </row>
    <row r="28" spans="1:3" ht="3" customHeight="1">
      <c r="A28" s="502"/>
      <c r="B28" s="503"/>
      <c r="C28" s="504"/>
    </row>
    <row r="29" ht="1.5" customHeight="1"/>
    <row r="30" spans="1:3" ht="14.25">
      <c r="A30" s="381"/>
      <c r="B30" s="381"/>
      <c r="C30" s="381"/>
    </row>
    <row r="31" spans="1:3" ht="14.25">
      <c r="A31" s="381"/>
      <c r="B31" s="381"/>
      <c r="C31" s="381"/>
    </row>
  </sheetData>
  <sheetProtection/>
  <mergeCells count="2">
    <mergeCell ref="A1:C1"/>
    <mergeCell ref="A2:C2"/>
  </mergeCells>
  <printOptions/>
  <pageMargins left="1.9694444444444446" right="1.9694444444444446" top="2.2" bottom="2.2" header="0" footer="0"/>
  <pageSetup horizontalDpi="600" verticalDpi="600" orientation="portrait" pageOrder="overThenDown" paperSize="9"/>
</worksheet>
</file>

<file path=xl/worksheets/sheet17.xml><?xml version="1.0" encoding="utf-8"?>
<worksheet xmlns="http://schemas.openxmlformats.org/spreadsheetml/2006/main" xmlns:r="http://schemas.openxmlformats.org/officeDocument/2006/relationships">
  <dimension ref="A1:S20"/>
  <sheetViews>
    <sheetView showGridLines="0" showZeros="0" view="pageBreakPreview" zoomScale="115" zoomScaleSheetLayoutView="115" workbookViewId="0" topLeftCell="A1">
      <selection activeCell="K18" sqref="K18"/>
    </sheetView>
  </sheetViews>
  <sheetFormatPr defaultColWidth="9.00390625" defaultRowHeight="14.25"/>
  <cols>
    <col min="1" max="1" width="13.75390625" style="345" customWidth="1"/>
    <col min="2" max="2" width="15.625" style="345" customWidth="1"/>
    <col min="3" max="4" width="4.25390625" style="433" customWidth="1"/>
    <col min="5" max="6" width="6.00390625" style="345" customWidth="1"/>
    <col min="7" max="7" width="0.2421875" style="345" customWidth="1"/>
    <col min="8" max="8" width="9.00390625" style="345" hidden="1" customWidth="1"/>
    <col min="9" max="16384" width="9.00390625" style="345" customWidth="1"/>
  </cols>
  <sheetData>
    <row r="1" spans="1:6" ht="18.75" customHeight="1">
      <c r="A1" s="434" t="s">
        <v>625</v>
      </c>
      <c r="B1" s="434"/>
      <c r="C1" s="434"/>
      <c r="D1" s="434"/>
      <c r="E1" s="434"/>
      <c r="F1" s="434"/>
    </row>
    <row r="2" spans="1:6" ht="18.75" customHeight="1">
      <c r="A2" s="435" t="s">
        <v>626</v>
      </c>
      <c r="B2" s="435"/>
      <c r="C2" s="435"/>
      <c r="D2" s="435"/>
      <c r="E2" s="435"/>
      <c r="F2" s="435"/>
    </row>
    <row r="3" spans="1:6" s="432" customFormat="1" ht="12" customHeight="1">
      <c r="A3" s="350" t="s">
        <v>627</v>
      </c>
      <c r="B3" s="436"/>
      <c r="C3" s="437"/>
      <c r="D3" s="437"/>
      <c r="E3" s="436"/>
      <c r="F3" s="352" t="s">
        <v>628</v>
      </c>
    </row>
    <row r="4" spans="1:6" ht="11.25" customHeight="1">
      <c r="A4" s="438" t="s">
        <v>4</v>
      </c>
      <c r="B4" s="439" t="s">
        <v>5</v>
      </c>
      <c r="C4" s="440" t="s">
        <v>629</v>
      </c>
      <c r="D4" s="441" t="s">
        <v>630</v>
      </c>
      <c r="E4" s="442">
        <v>2020</v>
      </c>
      <c r="F4" s="440" t="s">
        <v>266</v>
      </c>
    </row>
    <row r="5" spans="1:6" ht="11.25" customHeight="1">
      <c r="A5" s="391"/>
      <c r="B5" s="443"/>
      <c r="C5" s="444"/>
      <c r="D5" s="445"/>
      <c r="E5" s="399"/>
      <c r="F5" s="391" t="s">
        <v>218</v>
      </c>
    </row>
    <row r="6" spans="1:6" ht="11.25" customHeight="1">
      <c r="A6" s="391"/>
      <c r="B6" s="443"/>
      <c r="C6" s="444"/>
      <c r="D6" s="446"/>
      <c r="E6" s="399"/>
      <c r="F6" s="391" t="s">
        <v>219</v>
      </c>
    </row>
    <row r="7" spans="1:6" ht="3" customHeight="1">
      <c r="A7" s="447"/>
      <c r="B7" s="448"/>
      <c r="C7" s="411"/>
      <c r="D7" s="411"/>
      <c r="E7" s="411"/>
      <c r="F7" s="411"/>
    </row>
    <row r="8" spans="1:6" ht="32.25" customHeight="1">
      <c r="A8" s="449" t="s">
        <v>631</v>
      </c>
      <c r="B8" s="450" t="s">
        <v>632</v>
      </c>
      <c r="C8" s="451" t="s">
        <v>633</v>
      </c>
      <c r="D8" s="452" t="s">
        <v>634</v>
      </c>
      <c r="E8" s="453">
        <v>88179</v>
      </c>
      <c r="F8" s="453">
        <v>7.5</v>
      </c>
    </row>
    <row r="9" spans="1:6" ht="32.25" customHeight="1">
      <c r="A9" s="454" t="s">
        <v>635</v>
      </c>
      <c r="B9" s="450" t="s">
        <v>33</v>
      </c>
      <c r="C9" s="451" t="s">
        <v>633</v>
      </c>
      <c r="D9" s="452" t="s">
        <v>634</v>
      </c>
      <c r="E9" s="455">
        <v>25302</v>
      </c>
      <c r="F9" s="456">
        <v>5.7</v>
      </c>
    </row>
    <row r="10" spans="1:6" ht="32.25" customHeight="1">
      <c r="A10" s="457" t="s">
        <v>201</v>
      </c>
      <c r="B10" s="458" t="s">
        <v>35</v>
      </c>
      <c r="C10" s="459" t="s">
        <v>633</v>
      </c>
      <c r="D10" s="460" t="s">
        <v>634</v>
      </c>
      <c r="E10" s="461">
        <v>36711</v>
      </c>
      <c r="F10" s="462">
        <v>3.1</v>
      </c>
    </row>
    <row r="11" spans="1:10" ht="32.25" customHeight="1">
      <c r="A11" s="457" t="s">
        <v>202</v>
      </c>
      <c r="B11" s="458" t="s">
        <v>636</v>
      </c>
      <c r="C11" s="459" t="s">
        <v>633</v>
      </c>
      <c r="D11" s="460" t="s">
        <v>634</v>
      </c>
      <c r="E11" s="461">
        <v>17905</v>
      </c>
      <c r="F11" s="462">
        <v>7.9</v>
      </c>
      <c r="I11" s="477"/>
      <c r="J11" s="416"/>
    </row>
    <row r="12" spans="1:10" ht="32.25" customHeight="1">
      <c r="A12" s="454" t="s">
        <v>637</v>
      </c>
      <c r="B12" s="450" t="s">
        <v>638</v>
      </c>
      <c r="C12" s="451" t="s">
        <v>633</v>
      </c>
      <c r="D12" s="452" t="s">
        <v>634</v>
      </c>
      <c r="E12" s="463">
        <v>18358</v>
      </c>
      <c r="F12" s="464" t="s">
        <v>22</v>
      </c>
      <c r="I12" s="478"/>
      <c r="J12" s="479"/>
    </row>
    <row r="13" spans="1:10" ht="32.25" customHeight="1">
      <c r="A13" s="457" t="s">
        <v>201</v>
      </c>
      <c r="B13" s="458" t="s">
        <v>639</v>
      </c>
      <c r="C13" s="459" t="s">
        <v>633</v>
      </c>
      <c r="D13" s="460" t="s">
        <v>634</v>
      </c>
      <c r="E13" s="465">
        <v>23309</v>
      </c>
      <c r="F13" s="464" t="s">
        <v>22</v>
      </c>
      <c r="I13" s="478"/>
      <c r="J13" s="479"/>
    </row>
    <row r="14" spans="1:6" ht="32.25" customHeight="1">
      <c r="A14" s="457" t="s">
        <v>202</v>
      </c>
      <c r="B14" s="458" t="s">
        <v>640</v>
      </c>
      <c r="C14" s="459" t="s">
        <v>633</v>
      </c>
      <c r="D14" s="460" t="s">
        <v>634</v>
      </c>
      <c r="E14" s="465">
        <v>13966</v>
      </c>
      <c r="F14" s="464" t="s">
        <v>22</v>
      </c>
    </row>
    <row r="15" spans="1:6" ht="32.25" customHeight="1">
      <c r="A15" s="454" t="s">
        <v>641</v>
      </c>
      <c r="B15" s="466" t="s">
        <v>204</v>
      </c>
      <c r="C15" s="460" t="s">
        <v>628</v>
      </c>
      <c r="D15" s="460" t="s">
        <v>628</v>
      </c>
      <c r="E15" s="463">
        <v>39.6</v>
      </c>
      <c r="F15" s="467" t="s">
        <v>22</v>
      </c>
    </row>
    <row r="16" spans="1:6" ht="32.25" customHeight="1">
      <c r="A16" s="457" t="s">
        <v>206</v>
      </c>
      <c r="B16" s="466" t="s">
        <v>642</v>
      </c>
      <c r="C16" s="460" t="s">
        <v>628</v>
      </c>
      <c r="D16" s="460" t="s">
        <v>628</v>
      </c>
      <c r="E16" s="465">
        <v>39.9</v>
      </c>
      <c r="F16" s="467" t="s">
        <v>22</v>
      </c>
    </row>
    <row r="17" spans="1:6" ht="32.25" customHeight="1">
      <c r="A17" s="457" t="s">
        <v>208</v>
      </c>
      <c r="B17" s="466" t="s">
        <v>643</v>
      </c>
      <c r="C17" s="460" t="s">
        <v>628</v>
      </c>
      <c r="D17" s="460" t="s">
        <v>628</v>
      </c>
      <c r="E17" s="465">
        <v>39.3</v>
      </c>
      <c r="F17" s="467" t="s">
        <v>22</v>
      </c>
    </row>
    <row r="18" spans="1:6" ht="32.25" customHeight="1">
      <c r="A18" s="468"/>
      <c r="B18" s="469"/>
      <c r="C18" s="470"/>
      <c r="D18" s="471"/>
      <c r="E18" s="472"/>
      <c r="F18" s="472"/>
    </row>
    <row r="19" spans="1:19" s="346" customFormat="1" ht="57.75" customHeight="1">
      <c r="A19" s="473" t="s">
        <v>644</v>
      </c>
      <c r="B19" s="473"/>
      <c r="C19" s="473"/>
      <c r="D19" s="473"/>
      <c r="E19" s="473"/>
      <c r="F19" s="473"/>
      <c r="G19" s="474"/>
      <c r="H19" s="474"/>
      <c r="J19" s="480"/>
      <c r="K19" s="480"/>
      <c r="L19" s="480"/>
      <c r="M19" s="480"/>
      <c r="N19" s="480"/>
      <c r="O19" s="481"/>
      <c r="P19" s="481"/>
      <c r="Q19" s="482"/>
      <c r="R19" s="482"/>
      <c r="S19" s="482"/>
    </row>
    <row r="20" spans="1:6" ht="14.25">
      <c r="A20" s="475"/>
      <c r="B20" s="475"/>
      <c r="C20" s="476"/>
      <c r="D20" s="476"/>
      <c r="E20" s="475"/>
      <c r="F20" s="475"/>
    </row>
  </sheetData>
  <sheetProtection/>
  <mergeCells count="8">
    <mergeCell ref="A1:F1"/>
    <mergeCell ref="A2:F2"/>
    <mergeCell ref="A19:F19"/>
    <mergeCell ref="A4:A6"/>
    <mergeCell ref="B4:B6"/>
    <mergeCell ref="C4:C6"/>
    <mergeCell ref="D4:D6"/>
    <mergeCell ref="E4:E6"/>
  </mergeCells>
  <printOptions/>
  <pageMargins left="1.9694444444444446" right="1.9694444444444446" top="2.2" bottom="2.2" header="0" footer="0"/>
  <pageSetup horizontalDpi="600" verticalDpi="600" orientation="portrait" pageOrder="overThenDown" paperSize="9" scale="96"/>
</worksheet>
</file>

<file path=xl/worksheets/sheet18.xml><?xml version="1.0" encoding="utf-8"?>
<worksheet xmlns="http://schemas.openxmlformats.org/spreadsheetml/2006/main" xmlns:r="http://schemas.openxmlformats.org/officeDocument/2006/relationships">
  <dimension ref="A1:N30"/>
  <sheetViews>
    <sheetView showGridLines="0" showZeros="0" view="pageBreakPreview" zoomScale="115" zoomScaleSheetLayoutView="115" workbookViewId="0" topLeftCell="A1">
      <selection activeCell="B25" sqref="B25:G26"/>
    </sheetView>
  </sheetViews>
  <sheetFormatPr defaultColWidth="9.00390625" defaultRowHeight="14.25"/>
  <cols>
    <col min="1" max="1" width="7.00390625" style="345" customWidth="1"/>
    <col min="2" max="2" width="13.625" style="345" customWidth="1"/>
    <col min="3" max="3" width="8.375" style="345" customWidth="1"/>
    <col min="4" max="4" width="11.25390625" style="345" customWidth="1"/>
    <col min="5" max="5" width="8.375" style="345" customWidth="1"/>
    <col min="6" max="6" width="11.25390625" style="345" customWidth="1"/>
    <col min="7" max="7" width="8.375" style="345" customWidth="1"/>
    <col min="8" max="8" width="0.2421875" style="345" customWidth="1"/>
    <col min="9" max="9" width="9.00390625" style="345" hidden="1" customWidth="1"/>
    <col min="10" max="14" width="12.625" style="345" bestFit="1" customWidth="1"/>
    <col min="15" max="16384" width="9.00390625" style="345" customWidth="1"/>
  </cols>
  <sheetData>
    <row r="1" spans="1:7" ht="18.75" customHeight="1">
      <c r="A1" s="377" t="s">
        <v>645</v>
      </c>
      <c r="B1" s="378"/>
      <c r="C1" s="378"/>
      <c r="D1" s="379"/>
      <c r="E1" s="379"/>
      <c r="F1" s="379"/>
      <c r="G1" s="379"/>
    </row>
    <row r="2" spans="1:7" ht="16.5" customHeight="1">
      <c r="A2" s="380" t="s">
        <v>646</v>
      </c>
      <c r="B2" s="380"/>
      <c r="C2" s="380"/>
      <c r="D2" s="380"/>
      <c r="E2" s="380"/>
      <c r="F2" s="380"/>
      <c r="G2" s="380"/>
    </row>
    <row r="3" spans="1:7" ht="16.5" customHeight="1">
      <c r="A3" s="380" t="s">
        <v>647</v>
      </c>
      <c r="B3" s="380"/>
      <c r="C3" s="380"/>
      <c r="D3" s="380"/>
      <c r="E3" s="381"/>
      <c r="F3" s="380"/>
      <c r="G3" s="380"/>
    </row>
    <row r="4" spans="1:7" ht="9.75" customHeight="1">
      <c r="A4" s="350" t="s">
        <v>627</v>
      </c>
      <c r="B4" s="351"/>
      <c r="C4" s="351"/>
      <c r="D4" s="351"/>
      <c r="E4" s="351"/>
      <c r="F4" s="351"/>
      <c r="G4" s="352" t="s">
        <v>628</v>
      </c>
    </row>
    <row r="5" spans="1:7" ht="10.5" customHeight="1">
      <c r="A5" s="382"/>
      <c r="B5" s="383" t="s">
        <v>648</v>
      </c>
      <c r="C5" s="384"/>
      <c r="D5" s="385"/>
      <c r="E5" s="382"/>
      <c r="F5" s="386"/>
      <c r="G5" s="382"/>
    </row>
    <row r="6" spans="1:7" ht="10.5" customHeight="1">
      <c r="A6" s="387" t="s">
        <v>250</v>
      </c>
      <c r="B6" s="388" t="s">
        <v>649</v>
      </c>
      <c r="C6" s="389"/>
      <c r="D6" s="390" t="s">
        <v>650</v>
      </c>
      <c r="E6" s="391"/>
      <c r="F6" s="392" t="s">
        <v>651</v>
      </c>
      <c r="G6" s="391"/>
    </row>
    <row r="7" spans="1:7" ht="10.5" customHeight="1">
      <c r="A7" s="393" t="s">
        <v>255</v>
      </c>
      <c r="B7" s="394"/>
      <c r="C7" s="395"/>
      <c r="D7" s="390"/>
      <c r="E7" s="391"/>
      <c r="F7" s="392"/>
      <c r="G7" s="391"/>
    </row>
    <row r="8" spans="1:10" ht="10.5" customHeight="1">
      <c r="A8" s="393"/>
      <c r="B8" s="396" t="s">
        <v>652</v>
      </c>
      <c r="C8" s="397" t="s">
        <v>653</v>
      </c>
      <c r="D8" s="396" t="s">
        <v>654</v>
      </c>
      <c r="E8" s="397" t="s">
        <v>653</v>
      </c>
      <c r="F8" s="398" t="s">
        <v>654</v>
      </c>
      <c r="G8" s="397" t="s">
        <v>653</v>
      </c>
      <c r="J8" s="427" t="s">
        <v>655</v>
      </c>
    </row>
    <row r="9" spans="1:7" ht="10.5" customHeight="1">
      <c r="A9" s="393"/>
      <c r="B9" s="396" t="s">
        <v>656</v>
      </c>
      <c r="C9" s="399" t="s">
        <v>657</v>
      </c>
      <c r="D9" s="396" t="s">
        <v>658</v>
      </c>
      <c r="E9" s="399" t="s">
        <v>657</v>
      </c>
      <c r="F9" s="398" t="s">
        <v>658</v>
      </c>
      <c r="G9" s="399" t="s">
        <v>657</v>
      </c>
    </row>
    <row r="10" spans="1:7" ht="10.5" customHeight="1">
      <c r="A10" s="393"/>
      <c r="B10" s="400" t="s">
        <v>659</v>
      </c>
      <c r="C10" s="399" t="s">
        <v>660</v>
      </c>
      <c r="D10" s="401" t="s">
        <v>661</v>
      </c>
      <c r="E10" s="399" t="s">
        <v>660</v>
      </c>
      <c r="F10" s="402" t="s">
        <v>662</v>
      </c>
      <c r="G10" s="399" t="s">
        <v>660</v>
      </c>
    </row>
    <row r="11" spans="1:7" ht="2.25" customHeight="1">
      <c r="A11" s="403"/>
      <c r="B11" s="404"/>
      <c r="C11" s="405"/>
      <c r="D11" s="406"/>
      <c r="E11" s="407"/>
      <c r="F11" s="407"/>
      <c r="G11" s="408"/>
    </row>
    <row r="12" spans="1:7" ht="3" customHeight="1">
      <c r="A12" s="409"/>
      <c r="B12" s="410"/>
      <c r="C12" s="410"/>
      <c r="D12" s="411"/>
      <c r="E12" s="411"/>
      <c r="F12" s="411"/>
      <c r="G12" s="411"/>
    </row>
    <row r="13" spans="1:7" ht="24" customHeight="1">
      <c r="A13" s="412">
        <v>2005</v>
      </c>
      <c r="B13" s="413"/>
      <c r="C13" s="413"/>
      <c r="D13" s="413">
        <v>3205</v>
      </c>
      <c r="E13" s="413"/>
      <c r="F13" s="413">
        <v>7073</v>
      </c>
      <c r="G13" s="413"/>
    </row>
    <row r="14" spans="1:7" ht="24" customHeight="1">
      <c r="A14" s="414">
        <v>2008</v>
      </c>
      <c r="B14" s="413"/>
      <c r="C14" s="413"/>
      <c r="D14" s="413">
        <v>4891</v>
      </c>
      <c r="E14" s="413"/>
      <c r="F14" s="413">
        <v>10985</v>
      </c>
      <c r="G14" s="413"/>
    </row>
    <row r="15" spans="1:7" ht="24" customHeight="1">
      <c r="A15" s="414">
        <v>2009</v>
      </c>
      <c r="B15" s="413"/>
      <c r="C15" s="413"/>
      <c r="D15" s="413">
        <v>5292</v>
      </c>
      <c r="E15" s="413"/>
      <c r="F15" s="413">
        <v>12666</v>
      </c>
      <c r="G15" s="413"/>
    </row>
    <row r="16" spans="1:7" ht="24" customHeight="1">
      <c r="A16" s="414">
        <v>2010</v>
      </c>
      <c r="B16" s="413">
        <v>9558</v>
      </c>
      <c r="C16" s="415" t="s">
        <v>663</v>
      </c>
      <c r="D16" s="413">
        <v>6186</v>
      </c>
      <c r="E16" s="415">
        <v>100</v>
      </c>
      <c r="F16" s="413">
        <v>14567</v>
      </c>
      <c r="G16" s="416">
        <v>100</v>
      </c>
    </row>
    <row r="17" spans="1:11" ht="24" customHeight="1">
      <c r="A17" s="414">
        <v>2011</v>
      </c>
      <c r="B17" s="413">
        <v>11453</v>
      </c>
      <c r="C17" s="417">
        <v>119.8</v>
      </c>
      <c r="D17" s="413">
        <v>7539</v>
      </c>
      <c r="E17" s="415">
        <v>121.9</v>
      </c>
      <c r="F17" s="413">
        <v>17160</v>
      </c>
      <c r="G17" s="416">
        <v>117.8</v>
      </c>
      <c r="J17" s="428"/>
      <c r="K17" s="429"/>
    </row>
    <row r="18" spans="1:14" ht="24" customHeight="1">
      <c r="A18" s="414">
        <v>2012</v>
      </c>
      <c r="B18" s="413">
        <v>13045</v>
      </c>
      <c r="C18" s="417">
        <v>136.5</v>
      </c>
      <c r="D18" s="413">
        <v>8537</v>
      </c>
      <c r="E18" s="415">
        <v>138</v>
      </c>
      <c r="F18" s="413">
        <v>19511</v>
      </c>
      <c r="G18" s="416">
        <v>133.94</v>
      </c>
      <c r="J18" s="428"/>
      <c r="K18" s="429"/>
      <c r="L18" s="429"/>
      <c r="M18" s="429"/>
      <c r="N18" s="429"/>
    </row>
    <row r="19" spans="1:14" ht="24" customHeight="1">
      <c r="A19" s="414">
        <v>2013</v>
      </c>
      <c r="B19" s="413">
        <v>14642</v>
      </c>
      <c r="C19" s="417">
        <v>153.1</v>
      </c>
      <c r="D19" s="413">
        <v>9665</v>
      </c>
      <c r="E19" s="415">
        <v>156.2</v>
      </c>
      <c r="F19" s="413">
        <v>21813</v>
      </c>
      <c r="G19" s="416">
        <v>149.7</v>
      </c>
      <c r="J19" s="428"/>
      <c r="K19" s="429"/>
      <c r="L19" s="429"/>
      <c r="M19" s="429"/>
      <c r="N19" s="429"/>
    </row>
    <row r="20" spans="1:14" ht="24" customHeight="1">
      <c r="A20" s="414">
        <v>2014</v>
      </c>
      <c r="B20" s="413">
        <v>16386</v>
      </c>
      <c r="C20" s="417">
        <v>171.3</v>
      </c>
      <c r="D20" s="413">
        <v>10910</v>
      </c>
      <c r="E20" s="415">
        <v>176.4</v>
      </c>
      <c r="F20" s="413">
        <v>23929</v>
      </c>
      <c r="G20" s="416">
        <v>164.3</v>
      </c>
      <c r="J20" s="428"/>
      <c r="K20" s="430"/>
      <c r="L20" s="429"/>
      <c r="M20" s="431"/>
      <c r="N20" s="431"/>
    </row>
    <row r="21" spans="1:14" ht="24" customHeight="1">
      <c r="A21" s="414">
        <v>2015</v>
      </c>
      <c r="B21" s="413">
        <v>17971</v>
      </c>
      <c r="C21" s="417">
        <v>187.9</v>
      </c>
      <c r="D21" s="413">
        <v>12006</v>
      </c>
      <c r="E21" s="415">
        <v>194</v>
      </c>
      <c r="F21" s="413">
        <v>25955</v>
      </c>
      <c r="G21" s="416">
        <v>178.2</v>
      </c>
      <c r="J21" s="428"/>
      <c r="K21" s="430"/>
      <c r="L21" s="429"/>
      <c r="M21" s="431"/>
      <c r="N21" s="431"/>
    </row>
    <row r="22" spans="1:14" ht="24" customHeight="1">
      <c r="A22" s="412">
        <v>2016</v>
      </c>
      <c r="B22" s="418">
        <v>19585</v>
      </c>
      <c r="C22" s="419">
        <v>204.9</v>
      </c>
      <c r="D22" s="413">
        <v>13081</v>
      </c>
      <c r="E22" s="415">
        <v>211.5</v>
      </c>
      <c r="F22" s="413">
        <v>28044</v>
      </c>
      <c r="G22" s="416">
        <v>192.6</v>
      </c>
      <c r="J22" s="428"/>
      <c r="K22" s="430"/>
      <c r="L22" s="429"/>
      <c r="M22" s="431"/>
      <c r="N22" s="431"/>
    </row>
    <row r="23" spans="1:14" ht="24" customHeight="1">
      <c r="A23" s="412">
        <v>2017</v>
      </c>
      <c r="B23" s="418">
        <v>21373</v>
      </c>
      <c r="C23" s="419">
        <v>223.5</v>
      </c>
      <c r="D23" s="413">
        <v>14213</v>
      </c>
      <c r="E23" s="415">
        <v>229.9</v>
      </c>
      <c r="F23" s="413">
        <v>30448</v>
      </c>
      <c r="G23" s="416">
        <v>209.2</v>
      </c>
      <c r="J23" s="428"/>
      <c r="K23" s="430"/>
      <c r="L23" s="429"/>
      <c r="M23" s="431"/>
      <c r="N23" s="431"/>
    </row>
    <row r="24" spans="1:14" ht="24" customHeight="1">
      <c r="A24" s="412">
        <v>2018</v>
      </c>
      <c r="B24" s="418">
        <v>23325</v>
      </c>
      <c r="C24" s="419">
        <v>244</v>
      </c>
      <c r="D24" s="413">
        <v>15400</v>
      </c>
      <c r="E24" s="415">
        <v>248.9</v>
      </c>
      <c r="F24" s="413">
        <v>32995</v>
      </c>
      <c r="G24" s="416">
        <v>226.5</v>
      </c>
      <c r="J24" s="428"/>
      <c r="K24" s="430"/>
      <c r="L24" s="429"/>
      <c r="M24" s="431"/>
      <c r="N24" s="431"/>
    </row>
    <row r="25" spans="1:14" ht="24" customHeight="1">
      <c r="A25" s="412">
        <v>2019</v>
      </c>
      <c r="B25" s="418">
        <v>25302</v>
      </c>
      <c r="C25" s="416">
        <f>(B25/B16)*100</f>
        <v>264.7206528562461</v>
      </c>
      <c r="D25" s="413">
        <v>16601</v>
      </c>
      <c r="E25" s="416">
        <f>(D25/D16)*100</f>
        <v>268.3640478499838</v>
      </c>
      <c r="F25" s="413">
        <v>35621</v>
      </c>
      <c r="G25" s="416">
        <f>(F25/F16)*100</f>
        <v>244.53216173542938</v>
      </c>
      <c r="J25" s="428"/>
      <c r="K25" s="430"/>
      <c r="L25" s="429"/>
      <c r="M25" s="431"/>
      <c r="N25" s="431"/>
    </row>
    <row r="26" spans="1:14" ht="24" customHeight="1">
      <c r="A26" s="412">
        <v>2020</v>
      </c>
      <c r="B26" s="418">
        <v>26745</v>
      </c>
      <c r="C26" s="416">
        <f aca="true" t="shared" si="0" ref="C26:G26">(B26/B16)*100</f>
        <v>279.81795354676706</v>
      </c>
      <c r="D26" s="413">
        <v>17905</v>
      </c>
      <c r="E26" s="416">
        <f t="shared" si="0"/>
        <v>289.44390559327513</v>
      </c>
      <c r="F26" s="413">
        <v>36711</v>
      </c>
      <c r="G26" s="416">
        <f t="shared" si="0"/>
        <v>252.0148280359717</v>
      </c>
      <c r="J26" s="428"/>
      <c r="K26" s="430"/>
      <c r="L26" s="429"/>
      <c r="M26" s="431"/>
      <c r="N26" s="431"/>
    </row>
    <row r="27" spans="1:7" ht="3" customHeight="1">
      <c r="A27" s="420"/>
      <c r="B27" s="421"/>
      <c r="C27" s="421"/>
      <c r="D27" s="422"/>
      <c r="E27" s="423"/>
      <c r="F27" s="422"/>
      <c r="G27" s="424"/>
    </row>
    <row r="28" ht="1.5" customHeight="1"/>
    <row r="29" spans="1:7" ht="21" customHeight="1">
      <c r="A29" s="425" t="s">
        <v>664</v>
      </c>
      <c r="B29" s="425"/>
      <c r="C29" s="425"/>
      <c r="D29" s="425"/>
      <c r="E29" s="425"/>
      <c r="F29" s="425"/>
      <c r="G29" s="425"/>
    </row>
    <row r="30" spans="1:7" ht="22.5" customHeight="1">
      <c r="A30" s="426" t="s">
        <v>665</v>
      </c>
      <c r="B30" s="426"/>
      <c r="C30" s="426"/>
      <c r="D30" s="426"/>
      <c r="E30" s="426"/>
      <c r="F30" s="426"/>
      <c r="G30" s="426"/>
    </row>
    <row r="31" ht="18.75" customHeight="1"/>
  </sheetData>
  <sheetProtection/>
  <mergeCells count="6">
    <mergeCell ref="A1:G1"/>
    <mergeCell ref="A2:G2"/>
    <mergeCell ref="A3:G3"/>
    <mergeCell ref="A29:G29"/>
    <mergeCell ref="A30:G30"/>
    <mergeCell ref="A7:A10"/>
  </mergeCells>
  <printOptions/>
  <pageMargins left="1.9694444444444446" right="1.9694444444444446" top="2.2" bottom="2.2" header="0" footer="0"/>
  <pageSetup horizontalDpi="600" verticalDpi="600" orientation="portrait" pageOrder="overThenDown" paperSize="9"/>
</worksheet>
</file>

<file path=xl/worksheets/sheet19.xml><?xml version="1.0" encoding="utf-8"?>
<worksheet xmlns="http://schemas.openxmlformats.org/spreadsheetml/2006/main" xmlns:r="http://schemas.openxmlformats.org/officeDocument/2006/relationships">
  <dimension ref="A1:H22"/>
  <sheetViews>
    <sheetView showZeros="0" view="pageBreakPreview" zoomScale="115" zoomScaleSheetLayoutView="115" workbookViewId="0" topLeftCell="A1">
      <selection activeCell="C22" sqref="C22"/>
    </sheetView>
  </sheetViews>
  <sheetFormatPr defaultColWidth="9.00390625" defaultRowHeight="14.25"/>
  <cols>
    <col min="1" max="1" width="6.875" style="346" customWidth="1"/>
    <col min="2" max="2" width="15.00390625" style="346" customWidth="1"/>
    <col min="3" max="4" width="14.875" style="346" customWidth="1"/>
    <col min="5" max="5" width="0.2421875" style="346" customWidth="1"/>
    <col min="6" max="6" width="9.00390625" style="346" hidden="1" customWidth="1"/>
    <col min="7" max="16384" width="9.00390625" style="346" customWidth="1"/>
  </cols>
  <sheetData>
    <row r="1" spans="1:4" ht="18.75" customHeight="1">
      <c r="A1" s="347" t="s">
        <v>666</v>
      </c>
      <c r="B1" s="348"/>
      <c r="C1" s="348"/>
      <c r="D1" s="348"/>
    </row>
    <row r="2" spans="1:4" ht="16.5" customHeight="1">
      <c r="A2" s="349" t="s">
        <v>646</v>
      </c>
      <c r="B2" s="349"/>
      <c r="C2" s="349"/>
      <c r="D2" s="349"/>
    </row>
    <row r="3" spans="1:4" ht="18" customHeight="1">
      <c r="A3" s="349" t="s">
        <v>667</v>
      </c>
      <c r="B3" s="349"/>
      <c r="C3" s="349"/>
      <c r="D3" s="349"/>
    </row>
    <row r="4" spans="1:7" s="345" customFormat="1" ht="9.75" customHeight="1">
      <c r="A4" s="350" t="s">
        <v>627</v>
      </c>
      <c r="B4" s="351"/>
      <c r="C4" s="351"/>
      <c r="D4" s="352" t="s">
        <v>628</v>
      </c>
      <c r="E4" s="351"/>
      <c r="F4" s="351"/>
      <c r="G4" s="352"/>
    </row>
    <row r="5" spans="1:4" ht="15.75" customHeight="1">
      <c r="A5" s="353" t="s">
        <v>445</v>
      </c>
      <c r="B5" s="353" t="s">
        <v>668</v>
      </c>
      <c r="C5" s="354" t="s">
        <v>669</v>
      </c>
      <c r="D5" s="354" t="s">
        <v>670</v>
      </c>
    </row>
    <row r="6" spans="1:4" ht="10.5" customHeight="1">
      <c r="A6" s="355"/>
      <c r="B6" s="355" t="s">
        <v>671</v>
      </c>
      <c r="C6" s="356" t="s">
        <v>671</v>
      </c>
      <c r="D6" s="357" t="s">
        <v>672</v>
      </c>
    </row>
    <row r="7" spans="1:4" ht="12.75" customHeight="1">
      <c r="A7" s="358" t="s">
        <v>255</v>
      </c>
      <c r="B7" s="358" t="s">
        <v>673</v>
      </c>
      <c r="C7" s="358" t="s">
        <v>673</v>
      </c>
      <c r="D7" s="359" t="s">
        <v>674</v>
      </c>
    </row>
    <row r="8" spans="1:4" ht="9.75" customHeight="1">
      <c r="A8" s="358"/>
      <c r="B8" s="358" t="s">
        <v>675</v>
      </c>
      <c r="C8" s="358" t="s">
        <v>676</v>
      </c>
      <c r="D8" s="359" t="s">
        <v>677</v>
      </c>
    </row>
    <row r="9" spans="1:4" ht="9.75" customHeight="1">
      <c r="A9" s="360"/>
      <c r="B9" s="360"/>
      <c r="C9" s="360"/>
      <c r="D9" s="361"/>
    </row>
    <row r="10" spans="1:4" ht="3" customHeight="1">
      <c r="A10" s="362"/>
      <c r="B10" s="363"/>
      <c r="C10" s="363"/>
      <c r="D10" s="363"/>
    </row>
    <row r="11" spans="1:8" ht="21.75" customHeight="1">
      <c r="A11" s="364">
        <v>2010</v>
      </c>
      <c r="B11" s="365">
        <v>51.2</v>
      </c>
      <c r="C11" s="366">
        <v>50</v>
      </c>
      <c r="D11" s="365">
        <v>34117</v>
      </c>
      <c r="H11" s="365"/>
    </row>
    <row r="12" spans="1:8" ht="21.75" customHeight="1">
      <c r="A12" s="364">
        <v>2011</v>
      </c>
      <c r="B12" s="365">
        <v>51.65</v>
      </c>
      <c r="C12" s="367">
        <v>44.31</v>
      </c>
      <c r="D12" s="365">
        <v>39286</v>
      </c>
      <c r="H12" s="365"/>
    </row>
    <row r="13" spans="1:8" ht="21.75" customHeight="1">
      <c r="A13" s="364">
        <v>2012</v>
      </c>
      <c r="B13" s="365">
        <v>51.46</v>
      </c>
      <c r="C13" s="367">
        <v>45.79</v>
      </c>
      <c r="D13" s="365">
        <v>41804</v>
      </c>
      <c r="H13" s="365"/>
    </row>
    <row r="14" spans="1:8" ht="21.75" customHeight="1">
      <c r="A14" s="364">
        <v>2013</v>
      </c>
      <c r="B14" s="368">
        <v>43.4</v>
      </c>
      <c r="C14" s="367">
        <v>39.6</v>
      </c>
      <c r="D14" s="365">
        <v>44309</v>
      </c>
      <c r="H14" s="365"/>
    </row>
    <row r="15" spans="1:8" ht="21.75" customHeight="1">
      <c r="A15" s="364">
        <v>2014</v>
      </c>
      <c r="B15" s="368">
        <v>40.1</v>
      </c>
      <c r="C15" s="367">
        <v>36.7</v>
      </c>
      <c r="D15" s="365">
        <v>47765</v>
      </c>
      <c r="H15" s="365"/>
    </row>
    <row r="16" spans="1:8" ht="21.75" customHeight="1">
      <c r="A16" s="364">
        <v>2015</v>
      </c>
      <c r="B16" s="368">
        <v>42.5</v>
      </c>
      <c r="C16" s="367">
        <v>38.2</v>
      </c>
      <c r="D16" s="365">
        <v>53938</v>
      </c>
      <c r="H16" s="365"/>
    </row>
    <row r="17" spans="1:8" ht="21.75" customHeight="1">
      <c r="A17" s="369">
        <v>2016</v>
      </c>
      <c r="B17" s="370">
        <v>41.8</v>
      </c>
      <c r="C17" s="370">
        <v>37.9</v>
      </c>
      <c r="D17" s="371">
        <v>57857</v>
      </c>
      <c r="H17" s="365"/>
    </row>
    <row r="18" spans="1:8" ht="21.75" customHeight="1">
      <c r="A18" s="369">
        <v>2017</v>
      </c>
      <c r="B18" s="370">
        <v>41.5</v>
      </c>
      <c r="C18" s="371">
        <v>37.7</v>
      </c>
      <c r="D18" s="371">
        <v>68654</v>
      </c>
      <c r="H18" s="365"/>
    </row>
    <row r="19" spans="1:8" ht="21.75" customHeight="1">
      <c r="A19" s="369">
        <v>2018</v>
      </c>
      <c r="B19" s="370">
        <v>40.2</v>
      </c>
      <c r="C19" s="370">
        <v>37.6</v>
      </c>
      <c r="D19" s="371">
        <v>74767</v>
      </c>
      <c r="H19" s="365"/>
    </row>
    <row r="20" spans="1:4" ht="21" customHeight="1">
      <c r="A20" s="369">
        <v>2019</v>
      </c>
      <c r="B20" s="370" t="s">
        <v>22</v>
      </c>
      <c r="C20" s="370" t="s">
        <v>22</v>
      </c>
      <c r="D20" s="371">
        <v>82027</v>
      </c>
    </row>
    <row r="21" spans="1:4" ht="31.5" customHeight="1">
      <c r="A21" s="372" t="s">
        <v>678</v>
      </c>
      <c r="B21" s="373">
        <v>39.9</v>
      </c>
      <c r="C21" s="373">
        <v>39.3</v>
      </c>
      <c r="D21" s="371">
        <v>88179</v>
      </c>
    </row>
    <row r="22" spans="1:4" ht="18.75" customHeight="1">
      <c r="A22" s="374"/>
      <c r="B22" s="375"/>
      <c r="C22" s="375"/>
      <c r="D22" s="376"/>
    </row>
    <row r="23" ht="18.75" customHeight="1"/>
    <row r="24" ht="18.75" customHeight="1"/>
  </sheetData>
  <sheetProtection/>
  <mergeCells count="3">
    <mergeCell ref="A1:D1"/>
    <mergeCell ref="A2:D2"/>
    <mergeCell ref="A3:D3"/>
  </mergeCells>
  <printOptions/>
  <pageMargins left="1.9694444444444446" right="1.9694444444444446" top="2.2" bottom="2.2" header="0" footer="0"/>
  <pageSetup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dimension ref="A1:AB48"/>
  <sheetViews>
    <sheetView showGridLines="0" showZeros="0" view="pageBreakPreview" zoomScale="115" zoomScaleNormal="115" zoomScaleSheetLayoutView="115" workbookViewId="0" topLeftCell="A4">
      <selection activeCell="D36" sqref="D36"/>
    </sheetView>
  </sheetViews>
  <sheetFormatPr defaultColWidth="9.00390625" defaultRowHeight="14.25"/>
  <cols>
    <col min="1" max="1" width="17.25390625" style="346" customWidth="1"/>
    <col min="2" max="2" width="26.75390625" style="346" customWidth="1"/>
    <col min="3" max="8" width="6.625" style="346" customWidth="1"/>
    <col min="9" max="10" width="9.625" style="346" customWidth="1"/>
    <col min="11" max="11" width="0.2421875" style="346" customWidth="1"/>
    <col min="12" max="12" width="9.00390625" style="346" hidden="1" customWidth="1"/>
    <col min="13" max="13" width="9.00390625" style="346" customWidth="1"/>
    <col min="14" max="14" width="10.125" style="346" bestFit="1" customWidth="1"/>
    <col min="15" max="16384" width="9.00390625" style="346" customWidth="1"/>
  </cols>
  <sheetData>
    <row r="1" spans="1:10" ht="18.75" customHeight="1">
      <c r="A1" s="731" t="s">
        <v>43</v>
      </c>
      <c r="B1" s="731"/>
      <c r="C1" s="731"/>
      <c r="D1" s="732" t="s">
        <v>44</v>
      </c>
      <c r="E1" s="732"/>
      <c r="F1" s="732"/>
      <c r="G1" s="732"/>
      <c r="H1" s="732"/>
      <c r="I1" s="732"/>
      <c r="J1" s="732"/>
    </row>
    <row r="2" spans="1:10" ht="19.5" customHeight="1">
      <c r="A2" s="731" t="s">
        <v>45</v>
      </c>
      <c r="B2" s="731"/>
      <c r="C2" s="731"/>
      <c r="D2" s="732" t="s">
        <v>46</v>
      </c>
      <c r="E2" s="732"/>
      <c r="F2" s="732"/>
      <c r="G2" s="732"/>
      <c r="H2" s="732"/>
      <c r="I2" s="732"/>
      <c r="J2" s="732"/>
    </row>
    <row r="3" spans="1:10" ht="3.75" customHeight="1">
      <c r="A3" s="733"/>
      <c r="B3" s="733"/>
      <c r="C3" s="733"/>
      <c r="D3" s="733"/>
      <c r="E3" s="733"/>
      <c r="F3" s="733"/>
      <c r="G3" s="733"/>
      <c r="H3" s="733"/>
      <c r="I3" s="733"/>
      <c r="J3" s="733"/>
    </row>
    <row r="4" spans="1:10" ht="12" customHeight="1">
      <c r="A4" s="734" t="s">
        <v>4</v>
      </c>
      <c r="B4" s="735" t="s">
        <v>5</v>
      </c>
      <c r="C4" s="736">
        <v>2015</v>
      </c>
      <c r="D4" s="736">
        <v>2016</v>
      </c>
      <c r="E4" s="736">
        <v>2017</v>
      </c>
      <c r="F4" s="736">
        <v>2018</v>
      </c>
      <c r="G4" s="736">
        <v>2019</v>
      </c>
      <c r="H4" s="736"/>
      <c r="I4" s="775" t="s">
        <v>47</v>
      </c>
      <c r="J4" s="775" t="s">
        <v>48</v>
      </c>
    </row>
    <row r="5" spans="1:10" ht="11.25" customHeight="1">
      <c r="A5" s="737"/>
      <c r="B5" s="738"/>
      <c r="C5" s="739"/>
      <c r="D5" s="739"/>
      <c r="E5" s="739"/>
      <c r="F5" s="739"/>
      <c r="G5" s="739"/>
      <c r="H5" s="739"/>
      <c r="I5" s="776" t="s">
        <v>49</v>
      </c>
      <c r="J5" s="776" t="s">
        <v>50</v>
      </c>
    </row>
    <row r="6" spans="1:10" ht="11.25" customHeight="1">
      <c r="A6" s="737"/>
      <c r="B6" s="738"/>
      <c r="C6" s="739"/>
      <c r="D6" s="739"/>
      <c r="E6" s="739"/>
      <c r="F6" s="739"/>
      <c r="G6" s="739"/>
      <c r="H6" s="739">
        <v>2020</v>
      </c>
      <c r="I6" s="777" t="s">
        <v>51</v>
      </c>
      <c r="J6" s="777" t="s">
        <v>52</v>
      </c>
    </row>
    <row r="7" spans="1:10" ht="11.25" customHeight="1">
      <c r="A7" s="737"/>
      <c r="B7" s="738"/>
      <c r="C7" s="739"/>
      <c r="D7" s="739"/>
      <c r="E7" s="739"/>
      <c r="F7" s="739"/>
      <c r="G7" s="739"/>
      <c r="H7" s="739"/>
      <c r="I7" s="777" t="s">
        <v>53</v>
      </c>
      <c r="J7" s="777" t="s">
        <v>53</v>
      </c>
    </row>
    <row r="8" spans="1:21" ht="11.25" customHeight="1">
      <c r="A8" s="740"/>
      <c r="B8" s="741"/>
      <c r="C8" s="742"/>
      <c r="D8" s="742"/>
      <c r="E8" s="742"/>
      <c r="F8" s="742"/>
      <c r="G8" s="742"/>
      <c r="H8" s="743"/>
      <c r="I8" s="777" t="s">
        <v>54</v>
      </c>
      <c r="J8" s="777" t="s">
        <v>55</v>
      </c>
      <c r="R8" s="952"/>
      <c r="S8" s="952"/>
      <c r="T8" s="952"/>
      <c r="U8" s="952"/>
    </row>
    <row r="9" spans="1:21" ht="3" customHeight="1">
      <c r="A9" s="744"/>
      <c r="B9" s="745"/>
      <c r="C9" s="746"/>
      <c r="D9" s="746"/>
      <c r="E9" s="746"/>
      <c r="F9" s="746"/>
      <c r="G9" s="746"/>
      <c r="H9" s="746"/>
      <c r="I9" s="778"/>
      <c r="J9" s="778"/>
      <c r="R9" s="952"/>
      <c r="S9" s="952"/>
      <c r="T9" s="952"/>
      <c r="U9" s="952"/>
    </row>
    <row r="10" spans="1:21" ht="17.25" customHeight="1">
      <c r="A10" s="747" t="s">
        <v>56</v>
      </c>
      <c r="B10" s="748" t="s">
        <v>57</v>
      </c>
      <c r="C10" s="749"/>
      <c r="D10" s="749"/>
      <c r="E10" s="749"/>
      <c r="F10" s="749"/>
      <c r="G10" s="749"/>
      <c r="H10" s="749"/>
      <c r="I10" s="835"/>
      <c r="J10" s="835"/>
      <c r="R10" s="953"/>
      <c r="S10" s="953"/>
      <c r="T10" s="953"/>
      <c r="U10" s="953"/>
    </row>
    <row r="11" spans="1:28" ht="20.25" customHeight="1">
      <c r="A11" s="750" t="s">
        <v>58</v>
      </c>
      <c r="B11" s="904" t="s">
        <v>59</v>
      </c>
      <c r="C11" s="905">
        <v>50.25</v>
      </c>
      <c r="D11" s="905">
        <v>50.61</v>
      </c>
      <c r="E11" s="905">
        <v>51.08</v>
      </c>
      <c r="F11" s="905">
        <v>51.57</v>
      </c>
      <c r="G11" s="905">
        <v>52.14</v>
      </c>
      <c r="H11" s="905">
        <v>52.82</v>
      </c>
      <c r="I11" s="829">
        <f>H11/C11*100-100</f>
        <v>5.114427860696509</v>
      </c>
      <c r="J11" s="829">
        <f>(POWER(H11/C11,1/5)-1)*100</f>
        <v>1.0025796873559312</v>
      </c>
      <c r="K11" s="368"/>
      <c r="L11" s="368" t="e">
        <f>(POWER(E11/A11,1/4)-1)*100</f>
        <v>#VALUE!</v>
      </c>
      <c r="M11" s="368"/>
      <c r="N11" s="368"/>
      <c r="O11" s="944"/>
      <c r="P11" s="365"/>
      <c r="Q11" s="365"/>
      <c r="R11" s="954"/>
      <c r="S11" s="954"/>
      <c r="T11" s="954"/>
      <c r="U11" s="953"/>
      <c r="AB11" s="887"/>
    </row>
    <row r="12" spans="1:28" ht="15.75" customHeight="1">
      <c r="A12" s="750" t="s">
        <v>60</v>
      </c>
      <c r="B12" s="810" t="s">
        <v>61</v>
      </c>
      <c r="C12" s="905">
        <v>46.13</v>
      </c>
      <c r="D12" s="905">
        <v>48.15</v>
      </c>
      <c r="E12" s="905">
        <v>50.01</v>
      </c>
      <c r="F12" s="905">
        <v>51.73</v>
      </c>
      <c r="G12" s="905">
        <v>51.91</v>
      </c>
      <c r="H12" s="906">
        <v>49.7</v>
      </c>
      <c r="I12" s="829" t="s">
        <v>22</v>
      </c>
      <c r="J12" s="829" t="s">
        <v>22</v>
      </c>
      <c r="M12" s="368"/>
      <c r="O12" s="368"/>
      <c r="P12" s="365"/>
      <c r="Q12" s="366"/>
      <c r="R12" s="954"/>
      <c r="S12" s="954"/>
      <c r="T12" s="954"/>
      <c r="U12" s="953"/>
      <c r="AB12" s="887"/>
    </row>
    <row r="13" spans="1:28" ht="16.5" customHeight="1">
      <c r="A13" s="750" t="s">
        <v>62</v>
      </c>
      <c r="B13" s="907" t="s">
        <v>63</v>
      </c>
      <c r="C13" s="908">
        <v>0.62</v>
      </c>
      <c r="D13" s="909">
        <v>0.6</v>
      </c>
      <c r="E13" s="908">
        <v>0.98</v>
      </c>
      <c r="F13" s="908">
        <v>1.09</v>
      </c>
      <c r="G13" s="908">
        <v>1.59</v>
      </c>
      <c r="H13" s="910">
        <v>1.98</v>
      </c>
      <c r="I13" s="829" t="s">
        <v>22</v>
      </c>
      <c r="J13" s="829" t="s">
        <v>22</v>
      </c>
      <c r="M13" s="368"/>
      <c r="O13" s="368"/>
      <c r="P13" s="366"/>
      <c r="Q13" s="366"/>
      <c r="R13" s="366"/>
      <c r="S13" s="365"/>
      <c r="T13" s="365"/>
      <c r="AB13" s="887"/>
    </row>
    <row r="14" spans="1:28" ht="17.25" customHeight="1">
      <c r="A14" s="747" t="s">
        <v>64</v>
      </c>
      <c r="B14" s="748" t="s">
        <v>65</v>
      </c>
      <c r="C14" s="911"/>
      <c r="D14" s="912"/>
      <c r="E14" s="912"/>
      <c r="F14" s="912"/>
      <c r="G14" s="912"/>
      <c r="H14" s="912"/>
      <c r="I14" s="945"/>
      <c r="J14" s="945"/>
      <c r="M14" s="944"/>
      <c r="N14" s="944"/>
      <c r="O14" s="944"/>
      <c r="P14" s="365"/>
      <c r="Q14" s="367"/>
      <c r="R14" s="367"/>
      <c r="S14" s="366"/>
      <c r="T14" s="366"/>
      <c r="AB14" s="887"/>
    </row>
    <row r="15" spans="1:28" ht="17.25" customHeight="1">
      <c r="A15" s="750" t="s">
        <v>66</v>
      </c>
      <c r="B15" s="810" t="s">
        <v>67</v>
      </c>
      <c r="C15" s="905" t="s">
        <v>22</v>
      </c>
      <c r="D15" s="905" t="s">
        <v>22</v>
      </c>
      <c r="E15" s="905" t="s">
        <v>22</v>
      </c>
      <c r="F15" s="913">
        <v>260.5</v>
      </c>
      <c r="G15" s="905">
        <v>283.3</v>
      </c>
      <c r="H15" s="905">
        <v>292.1</v>
      </c>
      <c r="I15" s="829">
        <v>29.37049186355</v>
      </c>
      <c r="J15" s="829">
        <v>5.285131977215499</v>
      </c>
      <c r="M15" s="944"/>
      <c r="N15" s="944"/>
      <c r="O15" s="753"/>
      <c r="P15" s="753"/>
      <c r="Q15" s="753"/>
      <c r="R15" s="753"/>
      <c r="S15" s="753"/>
      <c r="T15" s="753"/>
      <c r="AB15" s="887"/>
    </row>
    <row r="16" spans="1:28" ht="17.25" customHeight="1">
      <c r="A16" s="750" t="s">
        <v>68</v>
      </c>
      <c r="B16" s="914" t="s">
        <v>15</v>
      </c>
      <c r="C16" s="905" t="s">
        <v>22</v>
      </c>
      <c r="D16" s="905" t="s">
        <v>22</v>
      </c>
      <c r="E16" s="905" t="s">
        <v>22</v>
      </c>
      <c r="F16" s="913">
        <v>81.58</v>
      </c>
      <c r="G16" s="909">
        <v>91.2</v>
      </c>
      <c r="H16" s="909">
        <v>94.6</v>
      </c>
      <c r="I16" s="829">
        <v>22.47703925038398</v>
      </c>
      <c r="J16" s="829">
        <v>4.13840839898158</v>
      </c>
      <c r="M16" s="944"/>
      <c r="N16" s="944"/>
      <c r="O16" s="944"/>
      <c r="P16" s="944"/>
      <c r="Q16" s="944"/>
      <c r="R16" s="365"/>
      <c r="S16" s="366"/>
      <c r="T16" s="366"/>
      <c r="U16" s="366"/>
      <c r="AB16" s="887"/>
    </row>
    <row r="17" spans="1:28" ht="17.25" customHeight="1">
      <c r="A17" s="750" t="s">
        <v>69</v>
      </c>
      <c r="B17" s="914" t="s">
        <v>17</v>
      </c>
      <c r="C17" s="905" t="s">
        <v>22</v>
      </c>
      <c r="D17" s="905" t="s">
        <v>22</v>
      </c>
      <c r="E17" s="905" t="s">
        <v>22</v>
      </c>
      <c r="F17" s="913">
        <v>33.56</v>
      </c>
      <c r="G17" s="909">
        <v>36.1</v>
      </c>
      <c r="H17" s="909">
        <v>40.2</v>
      </c>
      <c r="I17" s="829">
        <v>41.35294244975927</v>
      </c>
      <c r="J17" s="829">
        <v>7.166974655378681</v>
      </c>
      <c r="M17" s="944"/>
      <c r="N17" s="944"/>
      <c r="O17" s="944"/>
      <c r="P17" s="944"/>
      <c r="Q17" s="944"/>
      <c r="R17" s="366"/>
      <c r="S17" s="366"/>
      <c r="T17" s="366"/>
      <c r="U17" s="366"/>
      <c r="AB17" s="887"/>
    </row>
    <row r="18" spans="1:28" ht="17.25" customHeight="1">
      <c r="A18" s="750" t="s">
        <v>70</v>
      </c>
      <c r="B18" s="810" t="s">
        <v>19</v>
      </c>
      <c r="C18" s="905" t="s">
        <v>22</v>
      </c>
      <c r="D18" s="905" t="s">
        <v>22</v>
      </c>
      <c r="E18" s="905" t="s">
        <v>22</v>
      </c>
      <c r="F18" s="913">
        <v>145.39</v>
      </c>
      <c r="G18" s="905">
        <v>156</v>
      </c>
      <c r="H18" s="905">
        <v>157.3</v>
      </c>
      <c r="I18" s="829">
        <v>31.69104197955201</v>
      </c>
      <c r="J18" s="829">
        <v>5.660155813301216</v>
      </c>
      <c r="M18" s="944"/>
      <c r="N18" s="944"/>
      <c r="O18" s="944"/>
      <c r="P18" s="944"/>
      <c r="Q18" s="944"/>
      <c r="R18" s="366"/>
      <c r="S18" s="366"/>
      <c r="T18" s="366"/>
      <c r="U18" s="366"/>
      <c r="AB18" s="887"/>
    </row>
    <row r="19" spans="1:28" ht="17.25" customHeight="1">
      <c r="A19" s="750" t="s">
        <v>71</v>
      </c>
      <c r="B19" s="810" t="s">
        <v>72</v>
      </c>
      <c r="C19" s="905" t="s">
        <v>22</v>
      </c>
      <c r="D19" s="905" t="s">
        <v>22</v>
      </c>
      <c r="E19" s="905" t="s">
        <v>22</v>
      </c>
      <c r="F19" s="905">
        <v>51456</v>
      </c>
      <c r="G19" s="905">
        <v>54630</v>
      </c>
      <c r="H19" s="905">
        <v>56327</v>
      </c>
      <c r="I19" s="829">
        <v>23.4</v>
      </c>
      <c r="J19" s="829">
        <v>4.3</v>
      </c>
      <c r="K19" s="946"/>
      <c r="M19" s="944"/>
      <c r="N19" s="944"/>
      <c r="O19" s="944"/>
      <c r="P19" s="944"/>
      <c r="Q19" s="944"/>
      <c r="R19" s="366"/>
      <c r="S19" s="366"/>
      <c r="T19" s="366"/>
      <c r="U19" s="366"/>
      <c r="AB19" s="887"/>
    </row>
    <row r="20" spans="1:28" ht="17.25" customHeight="1">
      <c r="A20" s="747" t="s">
        <v>73</v>
      </c>
      <c r="B20" s="748" t="s">
        <v>74</v>
      </c>
      <c r="C20" s="749"/>
      <c r="D20" s="749"/>
      <c r="E20" s="749"/>
      <c r="F20" s="749"/>
      <c r="G20" s="749"/>
      <c r="H20" s="749"/>
      <c r="I20" s="835"/>
      <c r="J20" s="835"/>
      <c r="M20" s="944"/>
      <c r="N20" s="944"/>
      <c r="O20" s="944"/>
      <c r="P20" s="944"/>
      <c r="Q20" s="944"/>
      <c r="R20" s="365"/>
      <c r="S20" s="366"/>
      <c r="T20" s="366"/>
      <c r="U20" s="366"/>
      <c r="AB20" s="887"/>
    </row>
    <row r="21" spans="1:28" ht="17.25" customHeight="1">
      <c r="A21" s="915" t="s">
        <v>75</v>
      </c>
      <c r="B21" s="907" t="s">
        <v>76</v>
      </c>
      <c r="C21" s="866">
        <v>74.53</v>
      </c>
      <c r="D21" s="866">
        <v>81.55</v>
      </c>
      <c r="E21" s="916">
        <v>84.47</v>
      </c>
      <c r="F21" s="917">
        <v>86.92</v>
      </c>
      <c r="G21" s="917">
        <v>96.58</v>
      </c>
      <c r="H21" s="918">
        <v>101.01</v>
      </c>
      <c r="I21" s="779">
        <v>23.7</v>
      </c>
      <c r="J21" s="779">
        <v>4.3</v>
      </c>
      <c r="L21" s="887"/>
      <c r="M21" s="944"/>
      <c r="N21" s="944"/>
      <c r="O21" s="368"/>
      <c r="P21" s="366"/>
      <c r="Q21" s="366"/>
      <c r="R21" s="366"/>
      <c r="S21" s="366"/>
      <c r="T21" s="366"/>
      <c r="AB21" s="887"/>
    </row>
    <row r="22" spans="1:28" ht="17.25" customHeight="1">
      <c r="A22" s="750" t="s">
        <v>77</v>
      </c>
      <c r="B22" s="810" t="s">
        <v>78</v>
      </c>
      <c r="C22" s="803">
        <v>13.12</v>
      </c>
      <c r="D22" s="866">
        <v>10.68</v>
      </c>
      <c r="E22" s="803">
        <v>9.7</v>
      </c>
      <c r="F22" s="919">
        <v>10.06</v>
      </c>
      <c r="G22" s="919">
        <v>9.9</v>
      </c>
      <c r="H22" s="868">
        <v>10.44</v>
      </c>
      <c r="I22" s="779">
        <f>H22/C22*100-100</f>
        <v>-20.42682926829268</v>
      </c>
      <c r="J22" s="779">
        <f>(POWER(H22/C22,1/5)-1)*100</f>
        <v>-4.467018319458127</v>
      </c>
      <c r="L22" s="887"/>
      <c r="M22" s="944"/>
      <c r="N22" s="944"/>
      <c r="O22" s="368"/>
      <c r="P22" s="366"/>
      <c r="Q22" s="366"/>
      <c r="R22" s="366"/>
      <c r="S22" s="366"/>
      <c r="T22" s="366"/>
      <c r="AB22" s="887"/>
    </row>
    <row r="23" spans="1:28" ht="17.25" customHeight="1">
      <c r="A23" s="750" t="s">
        <v>79</v>
      </c>
      <c r="B23" s="810" t="s">
        <v>80</v>
      </c>
      <c r="C23" s="866">
        <v>11.96</v>
      </c>
      <c r="D23" s="866">
        <v>12.19</v>
      </c>
      <c r="E23" s="866">
        <v>11.63</v>
      </c>
      <c r="F23" s="865">
        <v>9.75</v>
      </c>
      <c r="G23" s="865">
        <v>8.89</v>
      </c>
      <c r="H23" s="865">
        <v>8.48</v>
      </c>
      <c r="I23" s="779">
        <f>H23/C23*100-100</f>
        <v>-29.096989966555185</v>
      </c>
      <c r="J23" s="779">
        <f>(POWER(H23/C23,1/5)-1)*100</f>
        <v>-6.645999282716786</v>
      </c>
      <c r="L23" s="887"/>
      <c r="M23" s="944"/>
      <c r="N23" s="944"/>
      <c r="O23" s="368"/>
      <c r="P23" s="366"/>
      <c r="Q23" s="366"/>
      <c r="R23" s="366"/>
      <c r="S23" s="366"/>
      <c r="T23" s="366"/>
      <c r="AB23" s="887"/>
    </row>
    <row r="24" spans="1:28" ht="17.25" customHeight="1">
      <c r="A24" s="750" t="s">
        <v>81</v>
      </c>
      <c r="B24" s="751" t="s">
        <v>82</v>
      </c>
      <c r="C24" s="803">
        <v>56.43</v>
      </c>
      <c r="D24" s="866">
        <v>53.77</v>
      </c>
      <c r="E24" s="803">
        <v>50</v>
      </c>
      <c r="F24" s="919">
        <v>49.81</v>
      </c>
      <c r="G24" s="919">
        <v>49.82</v>
      </c>
      <c r="H24" s="919">
        <v>51.86</v>
      </c>
      <c r="I24" s="779">
        <f>H24/C24*100-100</f>
        <v>-8.098529151160733</v>
      </c>
      <c r="J24" s="779">
        <f>(POWER(H24/C24,1/5)-1)*100</f>
        <v>-1.6748783427845138</v>
      </c>
      <c r="L24" s="887"/>
      <c r="M24" s="944"/>
      <c r="N24" s="944"/>
      <c r="O24" s="947"/>
      <c r="P24" s="366"/>
      <c r="Q24" s="366"/>
      <c r="R24" s="365"/>
      <c r="S24" s="366"/>
      <c r="T24" s="366"/>
      <c r="AB24" s="887"/>
    </row>
    <row r="25" spans="1:28" ht="17.25" customHeight="1">
      <c r="A25" s="750" t="s">
        <v>83</v>
      </c>
      <c r="B25" s="810" t="s">
        <v>84</v>
      </c>
      <c r="C25" s="866">
        <v>7.71</v>
      </c>
      <c r="D25" s="866">
        <v>7.54</v>
      </c>
      <c r="E25" s="803">
        <v>7.82</v>
      </c>
      <c r="F25" s="919">
        <v>7.75</v>
      </c>
      <c r="G25" s="919">
        <v>7.33</v>
      </c>
      <c r="H25" s="919">
        <v>6.84</v>
      </c>
      <c r="I25" s="779">
        <f>H25/C25*100-100</f>
        <v>-11.284046692607006</v>
      </c>
      <c r="J25" s="779">
        <f>(POWER(H25/C25,1/5)-1)*100</f>
        <v>-2.366165842081047</v>
      </c>
      <c r="L25" s="887"/>
      <c r="M25" s="944"/>
      <c r="N25" s="944"/>
      <c r="O25" s="368"/>
      <c r="P25" s="366"/>
      <c r="Q25" s="366"/>
      <c r="R25" s="366"/>
      <c r="S25" s="366"/>
      <c r="T25" s="366"/>
      <c r="AB25" s="887"/>
    </row>
    <row r="26" spans="1:28" ht="17.25" customHeight="1">
      <c r="A26" s="750" t="s">
        <v>85</v>
      </c>
      <c r="B26" s="810" t="s">
        <v>86</v>
      </c>
      <c r="C26" s="859">
        <v>24.54</v>
      </c>
      <c r="D26" s="920" t="s">
        <v>87</v>
      </c>
      <c r="E26" s="798">
        <v>24.88</v>
      </c>
      <c r="F26" s="868">
        <v>26.48</v>
      </c>
      <c r="G26" s="798">
        <v>27.29</v>
      </c>
      <c r="H26" s="798">
        <v>27.38</v>
      </c>
      <c r="I26" s="779">
        <f>H26/C26*100-100</f>
        <v>11.572942135289324</v>
      </c>
      <c r="J26" s="779">
        <f>(POWER(H26/C26,1/5)-1)*100</f>
        <v>2.214327843180386</v>
      </c>
      <c r="M26" s="944"/>
      <c r="N26" s="944"/>
      <c r="O26" s="365"/>
      <c r="P26" s="948"/>
      <c r="Q26" s="365"/>
      <c r="R26" s="365"/>
      <c r="S26" s="365"/>
      <c r="T26" s="365"/>
      <c r="AB26" s="887"/>
    </row>
    <row r="27" spans="1:28" ht="17.25" customHeight="1">
      <c r="A27" s="921" t="s">
        <v>88</v>
      </c>
      <c r="B27" s="922" t="s">
        <v>89</v>
      </c>
      <c r="C27" s="923"/>
      <c r="D27" s="923"/>
      <c r="E27" s="923"/>
      <c r="F27" s="923"/>
      <c r="G27" s="923"/>
      <c r="H27" s="923"/>
      <c r="I27" s="839"/>
      <c r="J27" s="839"/>
      <c r="M27" s="368"/>
      <c r="N27" s="368"/>
      <c r="O27" s="368"/>
      <c r="P27" s="367"/>
      <c r="Q27" s="367"/>
      <c r="R27" s="367"/>
      <c r="S27" s="365"/>
      <c r="T27" s="365"/>
      <c r="AB27" s="887"/>
    </row>
    <row r="28" spans="1:28" ht="17.25" customHeight="1">
      <c r="A28" s="924" t="s">
        <v>90</v>
      </c>
      <c r="B28" s="925" t="s">
        <v>91</v>
      </c>
      <c r="C28" s="367">
        <v>6.1</v>
      </c>
      <c r="D28" s="365">
        <v>6.94</v>
      </c>
      <c r="E28" s="367">
        <v>7.94</v>
      </c>
      <c r="F28" s="868">
        <v>8.22</v>
      </c>
      <c r="G28" s="868">
        <v>8.76</v>
      </c>
      <c r="H28" s="868">
        <v>8.22</v>
      </c>
      <c r="I28" s="779">
        <v>34.9734955921856</v>
      </c>
      <c r="J28" s="779">
        <v>6.181706079784917</v>
      </c>
      <c r="M28" s="368"/>
      <c r="N28" s="368"/>
      <c r="O28" s="368"/>
      <c r="P28" s="367"/>
      <c r="Q28" s="367"/>
      <c r="R28" s="367"/>
      <c r="S28" s="365"/>
      <c r="T28" s="365"/>
      <c r="AB28" s="887"/>
    </row>
    <row r="29" spans="1:28" ht="21.75" customHeight="1">
      <c r="A29" s="926" t="s">
        <v>92</v>
      </c>
      <c r="B29" s="927" t="s">
        <v>93</v>
      </c>
      <c r="C29" s="367">
        <v>5.36</v>
      </c>
      <c r="D29" s="367">
        <v>4.78</v>
      </c>
      <c r="E29" s="367">
        <v>6.8</v>
      </c>
      <c r="F29" s="868">
        <v>8.43</v>
      </c>
      <c r="G29" s="868">
        <v>8.36</v>
      </c>
      <c r="H29" s="868">
        <v>7.25</v>
      </c>
      <c r="I29" s="779">
        <v>54.09737732392961</v>
      </c>
      <c r="J29" s="779">
        <v>9.033273091122098</v>
      </c>
      <c r="M29" s="368"/>
      <c r="N29" s="368"/>
      <c r="O29" s="368"/>
      <c r="P29" s="366"/>
      <c r="Q29" s="367"/>
      <c r="R29" s="367"/>
      <c r="S29" s="365"/>
      <c r="T29" s="365"/>
      <c r="AB29" s="887"/>
    </row>
    <row r="30" spans="1:16" ht="3" customHeight="1">
      <c r="A30" s="762"/>
      <c r="B30" s="763"/>
      <c r="C30" s="928"/>
      <c r="D30" s="764"/>
      <c r="E30" s="764"/>
      <c r="F30" s="764"/>
      <c r="G30" s="764"/>
      <c r="H30" s="764"/>
      <c r="I30" s="928"/>
      <c r="J30" s="928"/>
      <c r="P30" s="949"/>
    </row>
    <row r="31" spans="1:16" ht="3" customHeight="1">
      <c r="A31" s="929"/>
      <c r="B31" s="930"/>
      <c r="C31" s="929"/>
      <c r="D31" s="931"/>
      <c r="E31" s="931"/>
      <c r="F31" s="931"/>
      <c r="G31" s="931"/>
      <c r="H31" s="931"/>
      <c r="I31" s="929"/>
      <c r="J31" s="929"/>
      <c r="P31" s="949"/>
    </row>
    <row r="32" spans="1:16" ht="10.5" customHeight="1">
      <c r="A32" s="932" t="s">
        <v>94</v>
      </c>
      <c r="B32" s="932"/>
      <c r="C32" s="933"/>
      <c r="D32" s="934" t="s">
        <v>95</v>
      </c>
      <c r="E32" s="935"/>
      <c r="F32" s="935"/>
      <c r="G32" s="935"/>
      <c r="H32" s="935"/>
      <c r="I32" s="935"/>
      <c r="J32" s="935"/>
      <c r="N32" s="367"/>
      <c r="O32" s="367"/>
      <c r="P32" s="366"/>
    </row>
    <row r="33" spans="1:16" ht="10.5" customHeight="1">
      <c r="A33" s="936" t="s">
        <v>96</v>
      </c>
      <c r="B33" s="936"/>
      <c r="C33" s="937"/>
      <c r="D33" s="938" t="s">
        <v>97</v>
      </c>
      <c r="E33" s="935"/>
      <c r="F33" s="935"/>
      <c r="G33" s="935"/>
      <c r="H33" s="935"/>
      <c r="I33" s="935"/>
      <c r="J33" s="935"/>
      <c r="N33" s="367"/>
      <c r="O33" s="367"/>
      <c r="P33" s="366"/>
    </row>
    <row r="34" spans="1:16" ht="10.5" customHeight="1">
      <c r="A34" s="936" t="s">
        <v>98</v>
      </c>
      <c r="B34" s="936"/>
      <c r="C34" s="939"/>
      <c r="D34" s="938" t="s">
        <v>99</v>
      </c>
      <c r="E34" s="935"/>
      <c r="F34" s="935"/>
      <c r="G34" s="935"/>
      <c r="H34" s="935"/>
      <c r="I34" s="935"/>
      <c r="J34" s="935"/>
      <c r="N34" s="367"/>
      <c r="O34" s="367"/>
      <c r="P34" s="367"/>
    </row>
    <row r="35" spans="1:16" ht="10.5" customHeight="1">
      <c r="A35" s="936" t="s">
        <v>100</v>
      </c>
      <c r="B35" s="936"/>
      <c r="C35" s="940"/>
      <c r="D35" s="938" t="s">
        <v>101</v>
      </c>
      <c r="E35" s="935"/>
      <c r="F35" s="935"/>
      <c r="G35" s="935"/>
      <c r="H35" s="935"/>
      <c r="I35" s="935"/>
      <c r="J35" s="935"/>
      <c r="N35" s="367"/>
      <c r="O35" s="367"/>
      <c r="P35" s="367"/>
    </row>
    <row r="36" spans="1:16" ht="10.5" customHeight="1">
      <c r="A36" s="941" t="s">
        <v>102</v>
      </c>
      <c r="B36" s="941"/>
      <c r="C36" s="934"/>
      <c r="D36" s="938" t="s">
        <v>103</v>
      </c>
      <c r="E36" s="935"/>
      <c r="F36" s="935"/>
      <c r="G36" s="935"/>
      <c r="H36" s="935"/>
      <c r="I36" s="935"/>
      <c r="J36" s="935"/>
      <c r="N36" s="367"/>
      <c r="O36" s="367"/>
      <c r="P36" s="367"/>
    </row>
    <row r="37" spans="1:16" ht="1.5" customHeight="1">
      <c r="A37" s="942"/>
      <c r="B37" s="942"/>
      <c r="C37" s="942"/>
      <c r="D37" s="942"/>
      <c r="E37" s="942"/>
      <c r="F37" s="942"/>
      <c r="G37" s="942"/>
      <c r="H37" s="942"/>
      <c r="I37" s="942"/>
      <c r="J37" s="942"/>
      <c r="N37" s="367"/>
      <c r="O37" s="367"/>
      <c r="P37" s="367"/>
    </row>
    <row r="38" spans="14:16" ht="1.5" customHeight="1">
      <c r="N38" s="367"/>
      <c r="O38" s="367"/>
      <c r="P38" s="367"/>
    </row>
    <row r="39" spans="3:15" ht="14.25">
      <c r="C39" s="851"/>
      <c r="D39" s="851"/>
      <c r="E39" s="851"/>
      <c r="F39" s="851"/>
      <c r="G39" s="851"/>
      <c r="H39" s="851"/>
      <c r="O39" s="887"/>
    </row>
    <row r="40" spans="3:17" ht="14.25">
      <c r="C40" s="943"/>
      <c r="D40" s="943"/>
      <c r="E40" s="943"/>
      <c r="F40" s="943"/>
      <c r="G40" s="943"/>
      <c r="H40" s="943"/>
      <c r="N40" s="948"/>
      <c r="O40" s="948"/>
      <c r="P40" s="948"/>
      <c r="Q40" s="948"/>
    </row>
    <row r="41" spans="3:17" ht="14.25">
      <c r="C41" s="887"/>
      <c r="D41" s="887"/>
      <c r="E41" s="887"/>
      <c r="F41" s="887"/>
      <c r="G41" s="887"/>
      <c r="H41" s="887"/>
      <c r="N41" s="948"/>
      <c r="O41" s="948"/>
      <c r="P41" s="948"/>
      <c r="Q41" s="948"/>
    </row>
    <row r="42" spans="3:17" ht="14.25">
      <c r="C42" s="887"/>
      <c r="D42" s="887"/>
      <c r="E42" s="895"/>
      <c r="F42" s="895"/>
      <c r="G42" s="895"/>
      <c r="H42" s="895"/>
      <c r="I42" s="851"/>
      <c r="N42" s="948"/>
      <c r="O42" s="948"/>
      <c r="P42" s="948"/>
      <c r="Q42" s="948"/>
    </row>
    <row r="43" spans="3:17" ht="14.25">
      <c r="C43" s="887"/>
      <c r="D43" s="887"/>
      <c r="E43" s="895"/>
      <c r="F43" s="895"/>
      <c r="G43" s="895"/>
      <c r="H43" s="895"/>
      <c r="I43" s="851"/>
      <c r="N43" s="948"/>
      <c r="O43" s="948"/>
      <c r="P43" s="948"/>
      <c r="Q43" s="948"/>
    </row>
    <row r="44" spans="5:17" ht="14.25">
      <c r="E44" s="851"/>
      <c r="F44" s="851"/>
      <c r="G44" s="851"/>
      <c r="H44" s="851"/>
      <c r="N44" s="950"/>
      <c r="O44" s="951"/>
      <c r="P44" s="950"/>
      <c r="Q44" s="950"/>
    </row>
    <row r="45" ht="14.25">
      <c r="O45" s="887"/>
    </row>
    <row r="46" ht="14.25">
      <c r="O46" s="887"/>
    </row>
    <row r="47" ht="14.25">
      <c r="O47" s="887"/>
    </row>
    <row r="48" ht="14.25">
      <c r="O48" s="887"/>
    </row>
  </sheetData>
  <sheetProtection/>
  <mergeCells count="15">
    <mergeCell ref="A1:C1"/>
    <mergeCell ref="D1:J1"/>
    <mergeCell ref="A2:C2"/>
    <mergeCell ref="D2:J2"/>
    <mergeCell ref="A32:B32"/>
    <mergeCell ref="A33:B33"/>
    <mergeCell ref="A34:B34"/>
    <mergeCell ref="A35:B35"/>
    <mergeCell ref="A4:A8"/>
    <mergeCell ref="B4:B8"/>
    <mergeCell ref="C4:C8"/>
    <mergeCell ref="D4:D8"/>
    <mergeCell ref="E4:E8"/>
    <mergeCell ref="F4:F8"/>
    <mergeCell ref="G4:G8"/>
  </mergeCells>
  <printOptions/>
  <pageMargins left="1.9694444444444446" right="1.9694444444444446" top="2.2" bottom="2.2" header="0" footer="0"/>
  <pageSetup horizontalDpi="600" verticalDpi="600" orientation="portrait" pageOrder="overThenDown" paperSize="9" scale="87"/>
  <colBreaks count="1" manualBreakCount="1">
    <brk id="3" max="37" man="1"/>
  </colBreaks>
</worksheet>
</file>

<file path=xl/worksheets/sheet20.xml><?xml version="1.0" encoding="utf-8"?>
<worksheet xmlns="http://schemas.openxmlformats.org/spreadsheetml/2006/main" xmlns:r="http://schemas.openxmlformats.org/officeDocument/2006/relationships">
  <dimension ref="A1:J29"/>
  <sheetViews>
    <sheetView showZeros="0" view="pageBreakPreview" zoomScale="115" zoomScaleSheetLayoutView="115" workbookViewId="0" topLeftCell="A1">
      <selection activeCell="I12" sqref="I12"/>
    </sheetView>
  </sheetViews>
  <sheetFormatPr defaultColWidth="9.00390625" defaultRowHeight="14.25"/>
  <cols>
    <col min="1" max="1" width="16.25390625" style="274" customWidth="1"/>
    <col min="2" max="2" width="11.75390625" style="274" customWidth="1"/>
    <col min="3" max="3" width="6.50390625" style="274" customWidth="1"/>
    <col min="4" max="4" width="5.875" style="274" customWidth="1"/>
    <col min="5" max="5" width="6.375" style="274" customWidth="1"/>
    <col min="6" max="6" width="6.125" style="274" customWidth="1"/>
    <col min="7" max="16384" width="9.00390625" style="274" customWidth="1"/>
  </cols>
  <sheetData>
    <row r="1" spans="1:6" ht="18.75" customHeight="1">
      <c r="A1" s="296" t="s">
        <v>679</v>
      </c>
      <c r="B1" s="296"/>
      <c r="C1" s="296"/>
      <c r="D1" s="296"/>
      <c r="E1" s="296"/>
      <c r="F1" s="296"/>
    </row>
    <row r="2" spans="1:6" ht="17.25" customHeight="1">
      <c r="A2" s="297" t="s">
        <v>680</v>
      </c>
      <c r="B2" s="298"/>
      <c r="C2" s="298"/>
      <c r="D2" s="298"/>
      <c r="E2" s="298"/>
      <c r="F2" s="298"/>
    </row>
    <row r="3" spans="1:6" ht="10.5" customHeight="1">
      <c r="A3" s="235"/>
      <c r="B3" s="235"/>
      <c r="C3" s="235"/>
      <c r="D3" s="235"/>
      <c r="E3" s="235"/>
      <c r="F3" s="235"/>
    </row>
    <row r="4" spans="1:6" ht="9.75" customHeight="1">
      <c r="A4" s="278" t="s">
        <v>4</v>
      </c>
      <c r="B4" s="299" t="s">
        <v>5</v>
      </c>
      <c r="C4" s="279" t="s">
        <v>629</v>
      </c>
      <c r="D4" s="300" t="s">
        <v>630</v>
      </c>
      <c r="E4" s="301">
        <v>2020</v>
      </c>
      <c r="F4" s="278" t="s">
        <v>681</v>
      </c>
    </row>
    <row r="5" spans="1:6" ht="9.75" customHeight="1">
      <c r="A5" s="281"/>
      <c r="B5" s="249"/>
      <c r="C5" s="302"/>
      <c r="D5" s="303"/>
      <c r="E5" s="304"/>
      <c r="F5" s="281" t="s">
        <v>374</v>
      </c>
    </row>
    <row r="6" spans="1:6" ht="9.75" customHeight="1">
      <c r="A6" s="281"/>
      <c r="B6" s="249"/>
      <c r="C6" s="302"/>
      <c r="D6" s="303"/>
      <c r="E6" s="304"/>
      <c r="F6" s="281" t="s">
        <v>218</v>
      </c>
    </row>
    <row r="7" spans="1:6" ht="9.75" customHeight="1">
      <c r="A7" s="281"/>
      <c r="B7" s="249"/>
      <c r="C7" s="302"/>
      <c r="D7" s="303"/>
      <c r="E7" s="304"/>
      <c r="F7" s="281" t="s">
        <v>682</v>
      </c>
    </row>
    <row r="8" spans="1:6" ht="9.75" customHeight="1">
      <c r="A8" s="281"/>
      <c r="B8" s="249"/>
      <c r="C8" s="302"/>
      <c r="D8" s="303"/>
      <c r="E8" s="304"/>
      <c r="F8" s="281" t="s">
        <v>374</v>
      </c>
    </row>
    <row r="9" spans="1:6" ht="3" customHeight="1">
      <c r="A9" s="305"/>
      <c r="B9" s="306"/>
      <c r="C9" s="307"/>
      <c r="D9" s="307"/>
      <c r="E9" s="308"/>
      <c r="F9" s="307"/>
    </row>
    <row r="10" spans="1:6" ht="22.5" customHeight="1">
      <c r="A10" s="309" t="s">
        <v>683</v>
      </c>
      <c r="B10" s="310" t="s">
        <v>684</v>
      </c>
      <c r="C10" s="311"/>
      <c r="D10" s="312"/>
      <c r="E10" s="313"/>
      <c r="F10" s="314"/>
    </row>
    <row r="11" spans="1:6" ht="22.5" customHeight="1">
      <c r="A11" s="315" t="s">
        <v>685</v>
      </c>
      <c r="B11" s="316" t="s">
        <v>686</v>
      </c>
      <c r="C11" s="317" t="s">
        <v>687</v>
      </c>
      <c r="D11" s="318" t="s">
        <v>688</v>
      </c>
      <c r="E11" s="319">
        <v>286983.04</v>
      </c>
      <c r="F11" s="320">
        <v>3.1</v>
      </c>
    </row>
    <row r="12" spans="1:6" ht="22.5" customHeight="1">
      <c r="A12" s="315" t="s">
        <v>689</v>
      </c>
      <c r="B12" s="316" t="s">
        <v>690</v>
      </c>
      <c r="C12" s="317" t="s">
        <v>687</v>
      </c>
      <c r="D12" s="318" t="s">
        <v>688</v>
      </c>
      <c r="E12" s="319">
        <v>1032862.2</v>
      </c>
      <c r="F12" s="320">
        <v>4.2</v>
      </c>
    </row>
    <row r="13" spans="1:6" ht="22.5" customHeight="1">
      <c r="A13" s="315" t="s">
        <v>691</v>
      </c>
      <c r="B13" s="316" t="s">
        <v>692</v>
      </c>
      <c r="C13" s="317" t="s">
        <v>687</v>
      </c>
      <c r="D13" s="318" t="s">
        <v>688</v>
      </c>
      <c r="E13" s="319">
        <v>228365.68</v>
      </c>
      <c r="F13" s="320">
        <v>3.8</v>
      </c>
    </row>
    <row r="14" spans="1:6" ht="22.5" customHeight="1">
      <c r="A14" s="309" t="s">
        <v>693</v>
      </c>
      <c r="B14" s="310" t="s">
        <v>694</v>
      </c>
      <c r="C14" s="311"/>
      <c r="D14" s="312"/>
      <c r="E14" s="321"/>
      <c r="F14" s="314"/>
    </row>
    <row r="15" spans="1:6" ht="22.5" customHeight="1">
      <c r="A15" s="315" t="s">
        <v>695</v>
      </c>
      <c r="B15" s="316" t="s">
        <v>598</v>
      </c>
      <c r="C15" s="317" t="s">
        <v>696</v>
      </c>
      <c r="D15" s="318" t="s">
        <v>697</v>
      </c>
      <c r="E15" s="319">
        <v>104371.92</v>
      </c>
      <c r="F15" s="320">
        <v>5.1</v>
      </c>
    </row>
    <row r="16" spans="1:6" ht="22.5" customHeight="1">
      <c r="A16" s="315" t="s">
        <v>698</v>
      </c>
      <c r="B16" s="316" t="s">
        <v>699</v>
      </c>
      <c r="C16" s="317" t="s">
        <v>696</v>
      </c>
      <c r="D16" s="318" t="s">
        <v>697</v>
      </c>
      <c r="E16" s="319">
        <v>68449</v>
      </c>
      <c r="F16" s="320">
        <v>-6.6</v>
      </c>
    </row>
    <row r="17" spans="1:7" ht="22.5" customHeight="1">
      <c r="A17" s="322" t="s">
        <v>700</v>
      </c>
      <c r="B17" s="323" t="s">
        <v>701</v>
      </c>
      <c r="C17" s="317" t="s">
        <v>696</v>
      </c>
      <c r="D17" s="318" t="s">
        <v>697</v>
      </c>
      <c r="E17" s="324">
        <v>26360</v>
      </c>
      <c r="F17" s="320">
        <v>-15.4</v>
      </c>
      <c r="G17" s="325"/>
    </row>
    <row r="18" spans="1:6" ht="22.5" customHeight="1">
      <c r="A18" s="315" t="s">
        <v>702</v>
      </c>
      <c r="B18" s="316" t="s">
        <v>692</v>
      </c>
      <c r="C18" s="317" t="s">
        <v>696</v>
      </c>
      <c r="D18" s="318" t="s">
        <v>697</v>
      </c>
      <c r="E18" s="319">
        <v>517073</v>
      </c>
      <c r="F18" s="326">
        <v>3.8</v>
      </c>
    </row>
    <row r="19" spans="1:6" ht="22.5" customHeight="1">
      <c r="A19" s="315" t="s">
        <v>703</v>
      </c>
      <c r="B19" s="316" t="s">
        <v>704</v>
      </c>
      <c r="C19" s="317" t="s">
        <v>696</v>
      </c>
      <c r="D19" s="318" t="s">
        <v>697</v>
      </c>
      <c r="E19" s="319">
        <v>273752.64</v>
      </c>
      <c r="F19" s="320">
        <v>0.3</v>
      </c>
    </row>
    <row r="20" spans="1:6" ht="22.5" customHeight="1">
      <c r="A20" s="315" t="s">
        <v>705</v>
      </c>
      <c r="B20" s="316" t="s">
        <v>706</v>
      </c>
      <c r="C20" s="317" t="s">
        <v>696</v>
      </c>
      <c r="D20" s="318" t="s">
        <v>697</v>
      </c>
      <c r="E20" s="319">
        <v>29905.99</v>
      </c>
      <c r="F20" s="320">
        <v>-2</v>
      </c>
    </row>
    <row r="21" spans="1:6" ht="22.5" customHeight="1">
      <c r="A21" s="315" t="s">
        <v>707</v>
      </c>
      <c r="B21" s="316" t="s">
        <v>606</v>
      </c>
      <c r="C21" s="317" t="s">
        <v>696</v>
      </c>
      <c r="D21" s="318" t="s">
        <v>697</v>
      </c>
      <c r="E21" s="319">
        <v>83826</v>
      </c>
      <c r="F21" s="320">
        <v>-5.7</v>
      </c>
    </row>
    <row r="22" spans="1:6" ht="22.5" customHeight="1">
      <c r="A22" s="322" t="s">
        <v>708</v>
      </c>
      <c r="B22" s="327" t="s">
        <v>709</v>
      </c>
      <c r="C22" s="328" t="s">
        <v>687</v>
      </c>
      <c r="D22" s="329" t="s">
        <v>688</v>
      </c>
      <c r="E22" s="330">
        <v>7913.3</v>
      </c>
      <c r="F22" s="320">
        <v>189.85</v>
      </c>
    </row>
    <row r="23" spans="1:10" ht="22.5" customHeight="1">
      <c r="A23" s="315" t="s">
        <v>710</v>
      </c>
      <c r="B23" s="316" t="s">
        <v>711</v>
      </c>
      <c r="C23" s="317" t="s">
        <v>712</v>
      </c>
      <c r="D23" s="318" t="s">
        <v>713</v>
      </c>
      <c r="E23" s="331">
        <v>32.24</v>
      </c>
      <c r="F23" s="320">
        <v>0.65</v>
      </c>
      <c r="G23" s="332"/>
      <c r="H23" s="332"/>
      <c r="I23" s="332"/>
      <c r="J23" s="344"/>
    </row>
    <row r="24" spans="1:10" ht="22.5" customHeight="1">
      <c r="A24" s="315" t="s">
        <v>714</v>
      </c>
      <c r="B24" s="316" t="s">
        <v>715</v>
      </c>
      <c r="C24" s="317" t="s">
        <v>716</v>
      </c>
      <c r="D24" s="318" t="s">
        <v>717</v>
      </c>
      <c r="E24" s="331">
        <v>4.94</v>
      </c>
      <c r="F24" s="320">
        <v>-7.7</v>
      </c>
      <c r="G24" s="332"/>
      <c r="H24" s="332"/>
      <c r="I24" s="332"/>
      <c r="J24" s="344"/>
    </row>
    <row r="25" spans="1:10" ht="22.5" customHeight="1">
      <c r="A25" s="315" t="s">
        <v>718</v>
      </c>
      <c r="B25" s="316" t="s">
        <v>719</v>
      </c>
      <c r="C25" s="317" t="s">
        <v>720</v>
      </c>
      <c r="D25" s="318" t="s">
        <v>721</v>
      </c>
      <c r="E25" s="333">
        <v>1.45</v>
      </c>
      <c r="F25" s="334">
        <v>-0.51</v>
      </c>
      <c r="G25" s="332"/>
      <c r="H25" s="332"/>
      <c r="I25" s="332"/>
      <c r="J25" s="344"/>
    </row>
    <row r="26" spans="1:10" ht="22.5" customHeight="1">
      <c r="A26" s="315" t="s">
        <v>722</v>
      </c>
      <c r="B26" s="316" t="s">
        <v>723</v>
      </c>
      <c r="C26" s="317" t="s">
        <v>724</v>
      </c>
      <c r="D26" s="318" t="s">
        <v>725</v>
      </c>
      <c r="E26" s="335">
        <v>2602</v>
      </c>
      <c r="F26" s="334">
        <v>-6.2</v>
      </c>
      <c r="G26" s="332"/>
      <c r="H26" s="332"/>
      <c r="I26" s="332"/>
      <c r="J26" s="344"/>
    </row>
    <row r="27" spans="1:10" ht="22.5" customHeight="1">
      <c r="A27" s="336" t="s">
        <v>726</v>
      </c>
      <c r="B27" s="337" t="s">
        <v>727</v>
      </c>
      <c r="C27" s="338" t="s">
        <v>728</v>
      </c>
      <c r="D27" s="339" t="s">
        <v>729</v>
      </c>
      <c r="E27" s="340">
        <v>1.24</v>
      </c>
      <c r="F27" s="341" t="s">
        <v>730</v>
      </c>
      <c r="G27" s="332"/>
      <c r="H27" s="332"/>
      <c r="I27" s="332"/>
      <c r="J27" s="344"/>
    </row>
    <row r="28" spans="1:10" ht="22.5" customHeight="1">
      <c r="A28" s="315"/>
      <c r="B28" s="316"/>
      <c r="C28" s="317"/>
      <c r="D28" s="318"/>
      <c r="E28" s="318"/>
      <c r="F28" s="331"/>
      <c r="G28" s="332"/>
      <c r="H28" s="332"/>
      <c r="I28" s="332"/>
      <c r="J28" s="344"/>
    </row>
    <row r="29" spans="1:6" ht="14.25">
      <c r="A29" s="342"/>
      <c r="B29" s="342"/>
      <c r="C29" s="342"/>
      <c r="D29" s="342"/>
      <c r="E29" s="342"/>
      <c r="F29" s="343"/>
    </row>
  </sheetData>
  <sheetProtection/>
  <mergeCells count="7">
    <mergeCell ref="A1:F1"/>
    <mergeCell ref="A2:F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worksheet>
</file>

<file path=xl/worksheets/sheet21.xml><?xml version="1.0" encoding="utf-8"?>
<worksheet xmlns="http://schemas.openxmlformats.org/spreadsheetml/2006/main" xmlns:r="http://schemas.openxmlformats.org/officeDocument/2006/relationships">
  <sheetPr>
    <pageSetUpPr fitToPage="1"/>
  </sheetPr>
  <dimension ref="A1:F30"/>
  <sheetViews>
    <sheetView showGridLines="0" showZeros="0" view="pageBreakPreview" zoomScale="115" zoomScaleSheetLayoutView="115" workbookViewId="0" topLeftCell="A1">
      <selection activeCell="F14" sqref="F14"/>
    </sheetView>
  </sheetViews>
  <sheetFormatPr defaultColWidth="9.00390625" defaultRowHeight="14.25"/>
  <cols>
    <col min="1" max="1" width="7.25390625" style="274" customWidth="1"/>
    <col min="2" max="2" width="13.00390625" style="274" customWidth="1"/>
    <col min="3" max="3" width="29.625" style="274" customWidth="1"/>
    <col min="4" max="6" width="9.00390625" style="274" customWidth="1"/>
    <col min="7" max="7" width="9.375" style="274" bestFit="1" customWidth="1"/>
    <col min="8" max="13" width="12.625" style="274" bestFit="1" customWidth="1"/>
    <col min="14" max="16384" width="9.00390625" style="274" customWidth="1"/>
  </cols>
  <sheetData>
    <row r="1" spans="1:3" ht="18" customHeight="1">
      <c r="A1" s="232" t="s">
        <v>731</v>
      </c>
      <c r="B1" s="232"/>
      <c r="C1" s="232"/>
    </row>
    <row r="2" spans="1:3" ht="15.75" customHeight="1">
      <c r="A2" s="234" t="s">
        <v>732</v>
      </c>
      <c r="B2" s="234"/>
      <c r="C2" s="234"/>
    </row>
    <row r="3" spans="1:3" ht="6.75" customHeight="1">
      <c r="A3" s="235"/>
      <c r="B3" s="275"/>
      <c r="C3" s="275"/>
    </row>
    <row r="4" spans="1:3" s="273" customFormat="1" ht="13.5" customHeight="1">
      <c r="A4" s="236" t="s">
        <v>733</v>
      </c>
      <c r="B4" s="276"/>
      <c r="C4" s="277" t="s">
        <v>265</v>
      </c>
    </row>
    <row r="5" spans="1:3" ht="11.25" customHeight="1">
      <c r="A5" s="278" t="s">
        <v>445</v>
      </c>
      <c r="B5" s="279" t="s">
        <v>734</v>
      </c>
      <c r="C5" s="280"/>
    </row>
    <row r="6" spans="1:3" ht="11.25" customHeight="1">
      <c r="A6" s="281"/>
      <c r="B6" s="249" t="s">
        <v>735</v>
      </c>
      <c r="C6" s="282" t="s">
        <v>736</v>
      </c>
    </row>
    <row r="7" spans="1:3" ht="21.75" customHeight="1">
      <c r="A7" s="281"/>
      <c r="B7" s="249" t="s">
        <v>737</v>
      </c>
      <c r="C7" s="249" t="s">
        <v>218</v>
      </c>
    </row>
    <row r="8" spans="1:3" ht="11.25" customHeight="1">
      <c r="A8" s="281" t="s">
        <v>255</v>
      </c>
      <c r="B8" s="249" t="s">
        <v>738</v>
      </c>
      <c r="C8" s="283" t="s">
        <v>739</v>
      </c>
    </row>
    <row r="9" spans="1:3" ht="11.25" customHeight="1">
      <c r="A9" s="281"/>
      <c r="B9" s="284"/>
      <c r="C9" s="251"/>
    </row>
    <row r="10" spans="1:3" ht="3" customHeight="1">
      <c r="A10" s="285"/>
      <c r="B10" s="286"/>
      <c r="C10" s="286"/>
    </row>
    <row r="11" spans="1:6" ht="24.75" customHeight="1">
      <c r="A11" s="255">
        <v>2013</v>
      </c>
      <c r="B11" s="256">
        <v>57756</v>
      </c>
      <c r="C11" s="259">
        <v>9.8</v>
      </c>
      <c r="D11" s="287"/>
      <c r="E11" s="287"/>
      <c r="F11" s="287"/>
    </row>
    <row r="12" spans="1:6" ht="24.75" customHeight="1">
      <c r="A12" s="255">
        <v>2014</v>
      </c>
      <c r="B12" s="256">
        <v>63286</v>
      </c>
      <c r="C12" s="259">
        <v>8.6</v>
      </c>
      <c r="D12" s="287"/>
      <c r="E12" s="287"/>
      <c r="F12" s="287"/>
    </row>
    <row r="13" spans="1:6" ht="24.75" customHeight="1">
      <c r="A13" s="255">
        <v>2015</v>
      </c>
      <c r="B13" s="288">
        <v>60989</v>
      </c>
      <c r="C13" s="259">
        <v>7.7</v>
      </c>
      <c r="D13" s="287"/>
      <c r="E13" s="287"/>
      <c r="F13" s="287"/>
    </row>
    <row r="14" spans="1:3" ht="24.75" customHeight="1">
      <c r="A14" s="255">
        <v>2016</v>
      </c>
      <c r="B14" s="288">
        <v>69357</v>
      </c>
      <c r="C14" s="259">
        <v>6.4</v>
      </c>
    </row>
    <row r="15" spans="1:3" ht="24.75" customHeight="1">
      <c r="A15" s="255">
        <v>2017</v>
      </c>
      <c r="B15" s="256">
        <v>79399</v>
      </c>
      <c r="C15" s="259">
        <v>7.6</v>
      </c>
    </row>
    <row r="16" spans="1:3" ht="24.75" customHeight="1">
      <c r="A16" s="255">
        <v>2018</v>
      </c>
      <c r="B16" s="289">
        <v>82195</v>
      </c>
      <c r="C16" s="259">
        <v>9.9</v>
      </c>
    </row>
    <row r="17" spans="1:3" ht="24.75" customHeight="1">
      <c r="A17" s="255">
        <v>2019</v>
      </c>
      <c r="B17" s="256">
        <v>87581</v>
      </c>
      <c r="C17" s="259">
        <v>9.8</v>
      </c>
    </row>
    <row r="18" spans="1:3" ht="24.75" customHeight="1">
      <c r="A18" s="255">
        <v>2020</v>
      </c>
      <c r="B18" s="289">
        <v>82185</v>
      </c>
      <c r="C18" s="259">
        <v>-2.3</v>
      </c>
    </row>
    <row r="19" spans="1:3" ht="24.75" customHeight="1">
      <c r="A19" s="255"/>
      <c r="B19" s="289"/>
      <c r="C19" s="259"/>
    </row>
    <row r="20" spans="1:3" ht="24.75" customHeight="1">
      <c r="A20" s="255"/>
      <c r="B20" s="289"/>
      <c r="C20" s="259"/>
    </row>
    <row r="21" spans="1:3" ht="24.75" customHeight="1">
      <c r="A21" s="255"/>
      <c r="B21" s="289"/>
      <c r="C21" s="259"/>
    </row>
    <row r="22" spans="1:3" ht="24.75" customHeight="1">
      <c r="A22" s="255"/>
      <c r="B22" s="256"/>
      <c r="C22" s="259"/>
    </row>
    <row r="23" spans="1:3" ht="3" customHeight="1">
      <c r="A23" s="290"/>
      <c r="B23" s="291"/>
      <c r="C23" s="291"/>
    </row>
    <row r="24" spans="1:3" ht="3" customHeight="1">
      <c r="A24" s="292"/>
      <c r="B24" s="293"/>
      <c r="C24" s="293"/>
    </row>
    <row r="25" ht="10.5" customHeight="1">
      <c r="A25" s="265"/>
    </row>
    <row r="26" ht="10.5" customHeight="1">
      <c r="A26" s="265"/>
    </row>
    <row r="27" ht="10.5" customHeight="1">
      <c r="A27" s="265"/>
    </row>
    <row r="28" spans="1:3" ht="10.5" customHeight="1">
      <c r="A28" s="294"/>
      <c r="B28" s="295"/>
      <c r="C28" s="295"/>
    </row>
    <row r="29" ht="10.5" customHeight="1">
      <c r="A29" s="294"/>
    </row>
    <row r="30" ht="10.5" customHeight="1">
      <c r="A30" s="294"/>
    </row>
  </sheetData>
  <sheetProtection/>
  <mergeCells count="3">
    <mergeCell ref="A1:C1"/>
    <mergeCell ref="A2:C2"/>
    <mergeCell ref="A5:A7"/>
  </mergeCells>
  <printOptions/>
  <pageMargins left="0.7868055555555555" right="0.4326388888888889" top="1.1805555555555556" bottom="0.9840277777777777" header="0" footer="0"/>
  <pageSetup fitToHeight="0" fitToWidth="1" horizontalDpi="600" verticalDpi="600" orientation="portrait" pageOrder="overThenDown" paperSize="9"/>
</worksheet>
</file>

<file path=xl/worksheets/sheet22.xml><?xml version="1.0" encoding="utf-8"?>
<worksheet xmlns="http://schemas.openxmlformats.org/spreadsheetml/2006/main" xmlns:r="http://schemas.openxmlformats.org/officeDocument/2006/relationships">
  <dimension ref="A1:M39"/>
  <sheetViews>
    <sheetView showGridLines="0" showZeros="0" view="pageBreakPreview" zoomScale="115" zoomScaleSheetLayoutView="115" workbookViewId="0" topLeftCell="A1">
      <selection activeCell="J26" sqref="J26"/>
    </sheetView>
  </sheetViews>
  <sheetFormatPr defaultColWidth="9.00390625" defaultRowHeight="14.25"/>
  <cols>
    <col min="1" max="7" width="9.00390625" style="1" customWidth="1"/>
    <col min="8" max="8" width="4.25390625" style="1" customWidth="1"/>
    <col min="9" max="16384" width="9.00390625" style="1" customWidth="1"/>
  </cols>
  <sheetData>
    <row r="1" spans="1:7" ht="18" customHeight="1">
      <c r="A1" s="232" t="s">
        <v>740</v>
      </c>
      <c r="B1" s="232"/>
      <c r="C1" s="232"/>
      <c r="D1" s="232"/>
      <c r="E1" s="232"/>
      <c r="F1" s="232"/>
      <c r="G1" s="232"/>
    </row>
    <row r="2" spans="1:7" ht="33" customHeight="1">
      <c r="A2" s="233" t="s">
        <v>741</v>
      </c>
      <c r="B2" s="234"/>
      <c r="C2" s="234"/>
      <c r="D2" s="234"/>
      <c r="E2" s="234"/>
      <c r="F2" s="234"/>
      <c r="G2" s="234"/>
    </row>
    <row r="3" spans="1:7" ht="16.5" customHeight="1">
      <c r="A3" s="235"/>
      <c r="B3" s="235"/>
      <c r="C3" s="235"/>
      <c r="D3" s="235"/>
      <c r="E3" s="235"/>
      <c r="F3" s="235"/>
      <c r="G3" s="235"/>
    </row>
    <row r="4" spans="1:8" ht="9" customHeight="1">
      <c r="A4" s="236" t="s">
        <v>733</v>
      </c>
      <c r="B4" s="237" t="s">
        <v>742</v>
      </c>
      <c r="C4" s="238" t="s">
        <v>743</v>
      </c>
      <c r="D4" s="238"/>
      <c r="E4" s="237"/>
      <c r="F4" s="236" t="s">
        <v>744</v>
      </c>
      <c r="G4" s="236"/>
      <c r="H4" s="96"/>
    </row>
    <row r="5" spans="1:8" ht="13.5" customHeight="1">
      <c r="A5" s="239" t="s">
        <v>445</v>
      </c>
      <c r="B5" s="240" t="s">
        <v>745</v>
      </c>
      <c r="C5" s="241"/>
      <c r="D5" s="241"/>
      <c r="E5" s="242"/>
      <c r="F5" s="240" t="s">
        <v>746</v>
      </c>
      <c r="G5" s="242"/>
      <c r="H5" s="243"/>
    </row>
    <row r="6" spans="1:7" ht="14.25" customHeight="1">
      <c r="A6" s="244"/>
      <c r="B6" s="245" t="s">
        <v>735</v>
      </c>
      <c r="C6" s="246"/>
      <c r="D6" s="247"/>
      <c r="E6" s="248" t="s">
        <v>747</v>
      </c>
      <c r="F6" s="249" t="s">
        <v>735</v>
      </c>
      <c r="G6" s="248" t="s">
        <v>747</v>
      </c>
    </row>
    <row r="7" spans="1:7" ht="14.25" customHeight="1">
      <c r="A7" s="246" t="s">
        <v>255</v>
      </c>
      <c r="B7" s="245" t="s">
        <v>737</v>
      </c>
      <c r="C7" s="248" t="s">
        <v>748</v>
      </c>
      <c r="D7" s="248" t="s">
        <v>749</v>
      </c>
      <c r="E7" s="249" t="s">
        <v>218</v>
      </c>
      <c r="F7" s="249" t="s">
        <v>737</v>
      </c>
      <c r="G7" s="249" t="s">
        <v>218</v>
      </c>
    </row>
    <row r="8" spans="1:8" ht="14.25" customHeight="1">
      <c r="A8" s="250"/>
      <c r="B8" s="251" t="s">
        <v>750</v>
      </c>
      <c r="C8" s="252" t="s">
        <v>751</v>
      </c>
      <c r="D8" s="252" t="s">
        <v>752</v>
      </c>
      <c r="E8" s="252" t="s">
        <v>739</v>
      </c>
      <c r="F8" s="253" t="s">
        <v>738</v>
      </c>
      <c r="G8" s="252" t="s">
        <v>739</v>
      </c>
      <c r="H8" s="254"/>
    </row>
    <row r="9" spans="1:13" ht="14.25" customHeight="1">
      <c r="A9" s="255">
        <v>1998</v>
      </c>
      <c r="B9" s="256">
        <v>44926</v>
      </c>
      <c r="C9" s="256"/>
      <c r="D9" s="257"/>
      <c r="E9" s="257"/>
      <c r="F9" s="256">
        <v>10397</v>
      </c>
      <c r="G9" s="257"/>
      <c r="H9" s="258"/>
      <c r="I9" s="256"/>
      <c r="J9" s="256"/>
      <c r="K9" s="256"/>
      <c r="L9" s="256"/>
      <c r="M9" s="256"/>
    </row>
    <row r="10" spans="1:13" ht="14.25" customHeight="1">
      <c r="A10" s="255">
        <v>1999</v>
      </c>
      <c r="B10" s="256">
        <v>51217</v>
      </c>
      <c r="C10" s="256"/>
      <c r="D10" s="257"/>
      <c r="E10" s="257"/>
      <c r="F10" s="256">
        <v>13065</v>
      </c>
      <c r="G10" s="259" t="s">
        <v>753</v>
      </c>
      <c r="H10" s="96"/>
      <c r="I10" s="256"/>
      <c r="J10" s="256"/>
      <c r="K10" s="256"/>
      <c r="L10" s="256"/>
      <c r="M10" s="256"/>
    </row>
    <row r="11" spans="1:13" ht="14.25" customHeight="1">
      <c r="A11" s="255">
        <v>2000</v>
      </c>
      <c r="B11" s="256">
        <v>69882</v>
      </c>
      <c r="C11" s="256"/>
      <c r="D11" s="257"/>
      <c r="E11" s="257"/>
      <c r="F11" s="256">
        <v>18344</v>
      </c>
      <c r="G11" s="259" t="s">
        <v>754</v>
      </c>
      <c r="H11" s="96"/>
      <c r="I11" s="256"/>
      <c r="J11" s="256"/>
      <c r="K11" s="256"/>
      <c r="L11" s="256"/>
      <c r="M11" s="256"/>
    </row>
    <row r="12" spans="1:13" ht="14.25" customHeight="1">
      <c r="A12" s="255">
        <v>2001</v>
      </c>
      <c r="B12" s="256">
        <v>66174</v>
      </c>
      <c r="C12" s="256">
        <v>43014</v>
      </c>
      <c r="D12" s="256">
        <v>23160</v>
      </c>
      <c r="E12" s="257"/>
      <c r="F12" s="256">
        <v>16352</v>
      </c>
      <c r="G12" s="259"/>
      <c r="H12" s="96"/>
      <c r="I12" s="256"/>
      <c r="J12" s="256"/>
      <c r="K12" s="256"/>
      <c r="L12" s="256"/>
      <c r="M12" s="256"/>
    </row>
    <row r="13" spans="1:13" ht="14.25" customHeight="1">
      <c r="A13" s="255">
        <v>2002</v>
      </c>
      <c r="B13" s="256">
        <v>74085</v>
      </c>
      <c r="C13" s="256">
        <v>44535</v>
      </c>
      <c r="D13" s="256">
        <v>29550</v>
      </c>
      <c r="E13" s="257"/>
      <c r="F13" s="256">
        <v>18508</v>
      </c>
      <c r="G13" s="259"/>
      <c r="H13" s="96"/>
      <c r="I13" s="256"/>
      <c r="J13" s="256"/>
      <c r="K13" s="256"/>
      <c r="L13" s="256"/>
      <c r="M13" s="256"/>
    </row>
    <row r="14" spans="1:13" ht="14.25" customHeight="1">
      <c r="A14" s="255">
        <v>2003</v>
      </c>
      <c r="B14" s="256">
        <v>52968</v>
      </c>
      <c r="C14" s="256">
        <v>30601</v>
      </c>
      <c r="D14" s="256">
        <v>22368</v>
      </c>
      <c r="E14" s="257"/>
      <c r="F14" s="256">
        <v>15586</v>
      </c>
      <c r="G14" s="259"/>
      <c r="H14" s="96"/>
      <c r="I14" s="256"/>
      <c r="J14" s="256"/>
      <c r="K14" s="256"/>
      <c r="L14" s="256"/>
      <c r="M14" s="256"/>
    </row>
    <row r="15" spans="1:13" ht="14.25" customHeight="1">
      <c r="A15" s="255">
        <v>2004</v>
      </c>
      <c r="B15" s="256">
        <v>59115</v>
      </c>
      <c r="C15" s="256">
        <v>42647</v>
      </c>
      <c r="D15" s="256">
        <v>16468</v>
      </c>
      <c r="E15" s="257"/>
      <c r="F15" s="256">
        <v>23443</v>
      </c>
      <c r="G15" s="259"/>
      <c r="H15" s="96"/>
      <c r="I15" s="256"/>
      <c r="J15" s="256"/>
      <c r="K15" s="256"/>
      <c r="L15" s="256"/>
      <c r="M15" s="256"/>
    </row>
    <row r="16" spans="1:13" ht="14.25" customHeight="1">
      <c r="A16" s="255">
        <v>2005</v>
      </c>
      <c r="B16" s="256">
        <v>73087</v>
      </c>
      <c r="C16" s="256">
        <v>43291</v>
      </c>
      <c r="D16" s="256">
        <v>29795</v>
      </c>
      <c r="E16" s="259" t="s">
        <v>755</v>
      </c>
      <c r="F16" s="256">
        <v>25268</v>
      </c>
      <c r="G16" s="259"/>
      <c r="H16" s="96"/>
      <c r="I16" s="256"/>
      <c r="J16" s="256"/>
      <c r="K16" s="256"/>
      <c r="L16" s="256"/>
      <c r="M16" s="256"/>
    </row>
    <row r="17" spans="1:13" ht="14.25" customHeight="1">
      <c r="A17" s="255">
        <v>2006</v>
      </c>
      <c r="B17" s="256">
        <v>84985</v>
      </c>
      <c r="C17" s="256">
        <v>48849</v>
      </c>
      <c r="D17" s="256">
        <v>36136</v>
      </c>
      <c r="E17" s="259" t="s">
        <v>756</v>
      </c>
      <c r="F17" s="256">
        <v>24492</v>
      </c>
      <c r="G17" s="259" t="s">
        <v>757</v>
      </c>
      <c r="H17" s="96"/>
      <c r="I17" s="256"/>
      <c r="J17" s="256"/>
      <c r="K17" s="256"/>
      <c r="L17" s="256"/>
      <c r="M17" s="256"/>
    </row>
    <row r="18" spans="1:13" ht="14.25" customHeight="1">
      <c r="A18" s="255">
        <v>2007</v>
      </c>
      <c r="B18" s="256">
        <v>83919</v>
      </c>
      <c r="C18" s="256">
        <v>45892</v>
      </c>
      <c r="D18" s="256">
        <v>38027</v>
      </c>
      <c r="E18" s="259" t="s">
        <v>758</v>
      </c>
      <c r="F18" s="256">
        <v>25722</v>
      </c>
      <c r="G18" s="259" t="s">
        <v>759</v>
      </c>
      <c r="H18" s="260"/>
      <c r="I18" s="256"/>
      <c r="J18" s="256"/>
      <c r="K18" s="256"/>
      <c r="L18" s="256"/>
      <c r="M18" s="256"/>
    </row>
    <row r="19" spans="1:13" ht="14.25" customHeight="1">
      <c r="A19" s="255">
        <v>2008</v>
      </c>
      <c r="B19" s="256">
        <v>96464</v>
      </c>
      <c r="C19" s="256">
        <v>50835</v>
      </c>
      <c r="D19" s="256">
        <v>45629</v>
      </c>
      <c r="E19" s="259" t="s">
        <v>760</v>
      </c>
      <c r="F19" s="256">
        <v>31064</v>
      </c>
      <c r="G19" s="259" t="s">
        <v>761</v>
      </c>
      <c r="H19" s="260"/>
      <c r="I19" s="256"/>
      <c r="J19" s="256"/>
      <c r="K19" s="256"/>
      <c r="L19" s="256"/>
      <c r="M19" s="256"/>
    </row>
    <row r="20" spans="1:13" ht="14.25" customHeight="1">
      <c r="A20" s="255">
        <v>2009</v>
      </c>
      <c r="B20" s="256">
        <v>95376</v>
      </c>
      <c r="C20" s="256">
        <v>43944</v>
      </c>
      <c r="D20" s="256">
        <v>51432</v>
      </c>
      <c r="E20" s="259" t="s">
        <v>762</v>
      </c>
      <c r="F20" s="256">
        <v>35227</v>
      </c>
      <c r="G20" s="259" t="s">
        <v>763</v>
      </c>
      <c r="H20" s="260"/>
      <c r="I20" s="256"/>
      <c r="J20" s="256"/>
      <c r="K20" s="256"/>
      <c r="L20" s="256"/>
      <c r="M20" s="256"/>
    </row>
    <row r="21" spans="1:13" ht="14.25" customHeight="1">
      <c r="A21" s="255">
        <v>2010</v>
      </c>
      <c r="B21" s="256">
        <v>106609</v>
      </c>
      <c r="C21" s="256">
        <v>44132</v>
      </c>
      <c r="D21" s="256">
        <v>62477</v>
      </c>
      <c r="E21" s="259" t="s">
        <v>761</v>
      </c>
      <c r="F21" s="256">
        <v>39401</v>
      </c>
      <c r="G21" s="259" t="s">
        <v>764</v>
      </c>
      <c r="H21" s="260"/>
      <c r="I21" s="256"/>
      <c r="J21" s="256"/>
      <c r="K21" s="256"/>
      <c r="L21" s="256"/>
      <c r="M21" s="256"/>
    </row>
    <row r="22" spans="1:13" ht="14.25" customHeight="1">
      <c r="A22" s="255">
        <v>2011</v>
      </c>
      <c r="B22" s="256">
        <v>108011</v>
      </c>
      <c r="C22" s="256">
        <v>32067</v>
      </c>
      <c r="D22" s="256">
        <v>75944</v>
      </c>
      <c r="E22" s="259" t="s">
        <v>765</v>
      </c>
      <c r="F22" s="256">
        <v>55295</v>
      </c>
      <c r="G22" s="259">
        <v>4</v>
      </c>
      <c r="H22" s="260"/>
      <c r="I22" s="256"/>
      <c r="J22" s="256"/>
      <c r="K22" s="256"/>
      <c r="L22" s="256"/>
      <c r="M22" s="256"/>
    </row>
    <row r="23" spans="1:13" ht="14.25" customHeight="1">
      <c r="A23" s="255">
        <v>2012</v>
      </c>
      <c r="B23" s="256">
        <v>108469</v>
      </c>
      <c r="C23" s="256">
        <v>28865</v>
      </c>
      <c r="D23" s="256">
        <v>79604</v>
      </c>
      <c r="E23" s="259" t="s">
        <v>766</v>
      </c>
      <c r="F23" s="256">
        <v>64148</v>
      </c>
      <c r="G23" s="259">
        <v>9.1</v>
      </c>
      <c r="H23" s="260"/>
      <c r="I23" s="256"/>
      <c r="J23" s="256"/>
      <c r="K23" s="256"/>
      <c r="L23" s="256"/>
      <c r="M23" s="256"/>
    </row>
    <row r="24" spans="1:13" ht="14.25" customHeight="1">
      <c r="A24" s="255">
        <v>2013</v>
      </c>
      <c r="B24" s="256">
        <v>111369</v>
      </c>
      <c r="C24" s="256">
        <v>28398</v>
      </c>
      <c r="D24" s="256">
        <v>82971</v>
      </c>
      <c r="E24" s="259" t="s">
        <v>767</v>
      </c>
      <c r="F24" s="256">
        <v>71854</v>
      </c>
      <c r="G24" s="259" t="s">
        <v>768</v>
      </c>
      <c r="H24" s="260"/>
      <c r="I24" s="256"/>
      <c r="J24" s="256"/>
      <c r="K24" s="256"/>
      <c r="L24" s="256"/>
      <c r="M24" s="256"/>
    </row>
    <row r="25" spans="1:13" ht="14.25" customHeight="1">
      <c r="A25" s="255">
        <v>2014</v>
      </c>
      <c r="B25" s="256">
        <v>116948</v>
      </c>
      <c r="C25" s="256">
        <v>28539</v>
      </c>
      <c r="D25" s="256">
        <v>88409</v>
      </c>
      <c r="E25" s="259">
        <v>3.93</v>
      </c>
      <c r="F25" s="256">
        <v>38686</v>
      </c>
      <c r="G25" s="259">
        <v>8.8</v>
      </c>
      <c r="H25" s="260"/>
      <c r="I25" s="256"/>
      <c r="J25" s="256"/>
      <c r="K25" s="256"/>
      <c r="L25" s="256"/>
      <c r="M25" s="256"/>
    </row>
    <row r="26" spans="1:13" ht="14.25" customHeight="1">
      <c r="A26" s="255">
        <v>2015</v>
      </c>
      <c r="B26" s="261">
        <v>122693</v>
      </c>
      <c r="C26" s="261">
        <v>30469</v>
      </c>
      <c r="D26" s="261">
        <v>92223</v>
      </c>
      <c r="E26" s="262">
        <v>2.5</v>
      </c>
      <c r="F26" s="261">
        <v>42140</v>
      </c>
      <c r="G26" s="259">
        <v>5.6</v>
      </c>
      <c r="H26" s="260"/>
      <c r="I26" s="256"/>
      <c r="J26" s="256"/>
      <c r="K26" s="256"/>
      <c r="L26" s="256"/>
      <c r="M26" s="256"/>
    </row>
    <row r="27" spans="1:13" ht="14.25" customHeight="1">
      <c r="A27" s="263">
        <v>2016</v>
      </c>
      <c r="B27" s="261">
        <v>138224</v>
      </c>
      <c r="C27" s="261">
        <v>25168</v>
      </c>
      <c r="D27" s="261">
        <v>113056</v>
      </c>
      <c r="E27" s="262" t="s">
        <v>769</v>
      </c>
      <c r="F27" s="261">
        <v>45325</v>
      </c>
      <c r="G27" s="259">
        <v>7.5</v>
      </c>
      <c r="H27" s="264"/>
      <c r="I27" s="272"/>
      <c r="J27" s="272"/>
      <c r="K27" s="272"/>
      <c r="L27" s="272"/>
      <c r="M27" s="272"/>
    </row>
    <row r="28" spans="1:13" ht="14.25" customHeight="1">
      <c r="A28" s="263">
        <v>2017</v>
      </c>
      <c r="B28" s="261">
        <v>149377</v>
      </c>
      <c r="C28" s="261">
        <v>27662</v>
      </c>
      <c r="D28" s="261">
        <v>121715</v>
      </c>
      <c r="E28" s="262">
        <v>3.1029916453563455</v>
      </c>
      <c r="F28" s="261">
        <v>54513</v>
      </c>
      <c r="G28" s="259">
        <v>10.5</v>
      </c>
      <c r="H28" s="264"/>
      <c r="I28" s="272"/>
      <c r="J28" s="272"/>
      <c r="K28" s="272"/>
      <c r="L28" s="272"/>
      <c r="M28" s="272"/>
    </row>
    <row r="29" spans="1:13" ht="14.25" customHeight="1">
      <c r="A29" s="263">
        <v>2018</v>
      </c>
      <c r="B29" s="261">
        <v>177288</v>
      </c>
      <c r="C29" s="261">
        <v>41927</v>
      </c>
      <c r="D29" s="261">
        <v>135361</v>
      </c>
      <c r="E29" s="262">
        <v>9.7</v>
      </c>
      <c r="F29" s="261">
        <v>66420</v>
      </c>
      <c r="G29" s="259">
        <v>12.2</v>
      </c>
      <c r="H29" s="264"/>
      <c r="I29" s="272"/>
      <c r="J29" s="272"/>
      <c r="K29" s="272"/>
      <c r="L29" s="272"/>
      <c r="M29" s="272"/>
    </row>
    <row r="30" spans="1:13" ht="14.25" customHeight="1">
      <c r="A30" s="263">
        <v>2019</v>
      </c>
      <c r="B30" s="261">
        <v>195504</v>
      </c>
      <c r="C30" s="261">
        <v>58968</v>
      </c>
      <c r="D30" s="261">
        <v>136536</v>
      </c>
      <c r="E30" s="262">
        <v>13.2</v>
      </c>
      <c r="F30" s="261"/>
      <c r="G30" s="259">
        <v>13.5</v>
      </c>
      <c r="H30" s="264"/>
      <c r="I30" s="272"/>
      <c r="J30" s="272"/>
      <c r="K30" s="272"/>
      <c r="L30" s="272"/>
      <c r="M30" s="272"/>
    </row>
    <row r="31" spans="1:13" ht="14.25" customHeight="1">
      <c r="A31" s="263">
        <v>2020</v>
      </c>
      <c r="B31" s="261"/>
      <c r="C31" s="261"/>
      <c r="D31" s="261"/>
      <c r="E31" s="262">
        <v>5.2</v>
      </c>
      <c r="F31" s="261"/>
      <c r="G31" s="259">
        <v>1.2</v>
      </c>
      <c r="H31" s="264"/>
      <c r="I31" s="272"/>
      <c r="J31" s="272"/>
      <c r="K31" s="272"/>
      <c r="L31" s="272"/>
      <c r="M31" s="272"/>
    </row>
    <row r="32" spans="1:13" ht="4.5" customHeight="1">
      <c r="A32" s="255"/>
      <c r="B32" s="261"/>
      <c r="C32" s="261"/>
      <c r="D32" s="261"/>
      <c r="E32" s="262"/>
      <c r="F32" s="261"/>
      <c r="G32" s="259"/>
      <c r="H32" s="264"/>
      <c r="I32" s="272"/>
      <c r="J32" s="272"/>
      <c r="K32" s="272"/>
      <c r="L32" s="272"/>
      <c r="M32" s="272"/>
    </row>
    <row r="33" spans="1:8" ht="14.25">
      <c r="A33" s="265" t="s">
        <v>770</v>
      </c>
      <c r="B33" s="266"/>
      <c r="C33" s="267"/>
      <c r="D33" s="267"/>
      <c r="E33" s="267"/>
      <c r="F33" s="266"/>
      <c r="G33" s="266"/>
      <c r="H33" s="96"/>
    </row>
    <row r="34" spans="1:7" s="107" customFormat="1" ht="10.5">
      <c r="A34" s="265" t="s">
        <v>771</v>
      </c>
      <c r="B34" s="268"/>
      <c r="C34" s="268"/>
      <c r="D34" s="268"/>
      <c r="E34" s="268"/>
      <c r="F34" s="268"/>
      <c r="G34" s="268"/>
    </row>
    <row r="35" spans="1:7" s="107" customFormat="1" ht="10.5">
      <c r="A35" s="265" t="s">
        <v>772</v>
      </c>
      <c r="B35" s="268"/>
      <c r="C35" s="269"/>
      <c r="D35" s="269"/>
      <c r="E35" s="269"/>
      <c r="F35" s="269"/>
      <c r="G35" s="269"/>
    </row>
    <row r="36" spans="1:7" ht="14.25">
      <c r="A36" s="270" t="s">
        <v>773</v>
      </c>
      <c r="B36" s="270"/>
      <c r="C36" s="270"/>
      <c r="D36" s="270"/>
      <c r="E36" s="270"/>
      <c r="F36" s="270"/>
      <c r="G36" s="270"/>
    </row>
    <row r="37" spans="1:7" ht="14.25">
      <c r="A37" s="270"/>
      <c r="B37" s="270"/>
      <c r="C37" s="270"/>
      <c r="D37" s="270"/>
      <c r="E37" s="270"/>
      <c r="F37" s="270"/>
      <c r="G37" s="270"/>
    </row>
    <row r="38" spans="1:7" ht="14.25">
      <c r="A38" s="270"/>
      <c r="B38" s="270"/>
      <c r="C38" s="270"/>
      <c r="D38" s="270"/>
      <c r="E38" s="270"/>
      <c r="F38" s="270"/>
      <c r="G38" s="270"/>
    </row>
    <row r="39" ht="14.25">
      <c r="A39" s="271" t="s">
        <v>774</v>
      </c>
    </row>
  </sheetData>
  <sheetProtection/>
  <mergeCells count="5">
    <mergeCell ref="A1:G1"/>
    <mergeCell ref="A2:G2"/>
    <mergeCell ref="C4:D4"/>
    <mergeCell ref="C5:D6"/>
    <mergeCell ref="A36:G38"/>
  </mergeCells>
  <printOptions/>
  <pageMargins left="1.9694444444444446" right="1.9694444444444446" top="2.2" bottom="2.2" header="0" footer="0"/>
  <pageSetup horizontalDpi="600" verticalDpi="600" orientation="portrait" pageOrder="overThenDown" paperSize="9" scale="82"/>
</worksheet>
</file>

<file path=xl/worksheets/sheet23.xml><?xml version="1.0" encoding="utf-8"?>
<worksheet xmlns="http://schemas.openxmlformats.org/spreadsheetml/2006/main" xmlns:r="http://schemas.openxmlformats.org/officeDocument/2006/relationships">
  <dimension ref="A1:F27"/>
  <sheetViews>
    <sheetView showZeros="0" view="pageBreakPreview" zoomScaleSheetLayoutView="100" workbookViewId="0" topLeftCell="A1">
      <selection activeCell="E9" sqref="E9:F15"/>
    </sheetView>
  </sheetViews>
  <sheetFormatPr defaultColWidth="9.00390625" defaultRowHeight="14.25"/>
  <cols>
    <col min="1" max="1" width="11.50390625" style="1" customWidth="1"/>
    <col min="2" max="2" width="15.75390625" style="1" customWidth="1"/>
    <col min="3" max="3" width="6.25390625" style="1" customWidth="1"/>
    <col min="4" max="4" width="7.75390625" style="1" customWidth="1"/>
    <col min="5" max="5" width="6.75390625" style="1" customWidth="1"/>
    <col min="6" max="6" width="6.375" style="1" customWidth="1"/>
    <col min="7" max="7" width="2.75390625" style="1" customWidth="1"/>
    <col min="8" max="8" width="5.625" style="1" customWidth="1"/>
    <col min="9" max="16384" width="9.00390625" style="1" customWidth="1"/>
  </cols>
  <sheetData>
    <row r="1" spans="1:6" ht="18.75" customHeight="1">
      <c r="A1" s="2" t="s">
        <v>775</v>
      </c>
      <c r="B1" s="2"/>
      <c r="C1" s="2"/>
      <c r="D1" s="2"/>
      <c r="E1" s="2"/>
      <c r="F1" s="2"/>
    </row>
    <row r="2" spans="1:6" ht="17.25" customHeight="1">
      <c r="A2" s="4" t="s">
        <v>776</v>
      </c>
      <c r="B2" s="4"/>
      <c r="C2" s="4"/>
      <c r="D2" s="4"/>
      <c r="E2" s="4"/>
      <c r="F2" s="4"/>
    </row>
    <row r="3" spans="1:6" ht="14.25" customHeight="1">
      <c r="A3" s="5"/>
      <c r="B3" s="5"/>
      <c r="C3" s="5"/>
      <c r="D3" s="5"/>
      <c r="E3" s="5"/>
      <c r="F3" s="5"/>
    </row>
    <row r="4" spans="1:6" ht="12" customHeight="1">
      <c r="A4" s="210" t="s">
        <v>777</v>
      </c>
      <c r="B4" s="211" t="s">
        <v>778</v>
      </c>
      <c r="C4" s="212" t="s">
        <v>779</v>
      </c>
      <c r="D4" s="211" t="s">
        <v>630</v>
      </c>
      <c r="E4" s="9">
        <v>2020</v>
      </c>
      <c r="F4" s="74" t="s">
        <v>681</v>
      </c>
    </row>
    <row r="5" spans="1:6" ht="12" customHeight="1">
      <c r="A5" s="213"/>
      <c r="B5" s="214"/>
      <c r="C5" s="215"/>
      <c r="D5" s="214"/>
      <c r="E5" s="13"/>
      <c r="F5" s="46" t="s">
        <v>374</v>
      </c>
    </row>
    <row r="6" spans="1:6" ht="12" customHeight="1">
      <c r="A6" s="213"/>
      <c r="B6" s="214"/>
      <c r="C6" s="215"/>
      <c r="D6" s="214"/>
      <c r="E6" s="13"/>
      <c r="F6" s="15" t="s">
        <v>218</v>
      </c>
    </row>
    <row r="7" spans="1:6" ht="12" customHeight="1">
      <c r="A7" s="216"/>
      <c r="B7" s="217"/>
      <c r="C7" s="218"/>
      <c r="D7" s="217"/>
      <c r="E7" s="19"/>
      <c r="F7" s="15" t="s">
        <v>219</v>
      </c>
    </row>
    <row r="8" spans="1:6" ht="3" customHeight="1">
      <c r="A8" s="20"/>
      <c r="B8" s="21"/>
      <c r="C8" s="219"/>
      <c r="D8" s="219"/>
      <c r="E8" s="22"/>
      <c r="F8" s="22"/>
    </row>
    <row r="9" spans="1:6" ht="24.75" customHeight="1">
      <c r="A9" s="220" t="s">
        <v>780</v>
      </c>
      <c r="B9" s="221" t="s">
        <v>781</v>
      </c>
      <c r="C9" s="222" t="s">
        <v>696</v>
      </c>
      <c r="D9" s="223" t="s">
        <v>697</v>
      </c>
      <c r="E9" s="224">
        <v>5585.11</v>
      </c>
      <c r="F9" s="225">
        <v>-10.2</v>
      </c>
    </row>
    <row r="10" spans="1:6" ht="24.75" customHeight="1">
      <c r="A10" s="220" t="s">
        <v>782</v>
      </c>
      <c r="B10" s="221" t="s">
        <v>783</v>
      </c>
      <c r="C10" s="222" t="s">
        <v>784</v>
      </c>
      <c r="D10" s="223" t="s">
        <v>785</v>
      </c>
      <c r="E10" s="224">
        <v>79.62</v>
      </c>
      <c r="F10" s="225">
        <v>0.6</v>
      </c>
    </row>
    <row r="11" spans="1:6" ht="24.75" customHeight="1">
      <c r="A11" s="220" t="s">
        <v>786</v>
      </c>
      <c r="B11" s="221" t="s">
        <v>787</v>
      </c>
      <c r="C11" s="226" t="s">
        <v>788</v>
      </c>
      <c r="D11" s="223" t="s">
        <v>789</v>
      </c>
      <c r="E11" s="224">
        <v>23149.44</v>
      </c>
      <c r="F11" s="225">
        <v>33.7</v>
      </c>
    </row>
    <row r="12" spans="1:6" ht="24.75" customHeight="1">
      <c r="A12" s="220" t="s">
        <v>790</v>
      </c>
      <c r="B12" s="221" t="s">
        <v>791</v>
      </c>
      <c r="C12" s="222" t="s">
        <v>784</v>
      </c>
      <c r="D12" s="223" t="s">
        <v>785</v>
      </c>
      <c r="E12" s="224">
        <v>3693.88</v>
      </c>
      <c r="F12" s="225">
        <v>2.4</v>
      </c>
    </row>
    <row r="13" spans="1:6" ht="24.75" customHeight="1">
      <c r="A13" s="220" t="s">
        <v>792</v>
      </c>
      <c r="B13" s="221" t="s">
        <v>793</v>
      </c>
      <c r="C13" s="222" t="s">
        <v>696</v>
      </c>
      <c r="D13" s="223" t="s">
        <v>697</v>
      </c>
      <c r="E13" s="224">
        <v>126</v>
      </c>
      <c r="F13" s="225">
        <v>-9.4</v>
      </c>
    </row>
    <row r="14" spans="1:6" ht="24.75" customHeight="1">
      <c r="A14" s="220" t="s">
        <v>794</v>
      </c>
      <c r="B14" s="39" t="s">
        <v>795</v>
      </c>
      <c r="C14" s="222" t="s">
        <v>696</v>
      </c>
      <c r="D14" s="223" t="s">
        <v>697</v>
      </c>
      <c r="E14" s="131">
        <v>43.99</v>
      </c>
      <c r="F14" s="146">
        <v>83.3</v>
      </c>
    </row>
    <row r="15" spans="1:6" ht="24.75" customHeight="1">
      <c r="A15" s="220" t="s">
        <v>796</v>
      </c>
      <c r="B15" s="39" t="s">
        <v>797</v>
      </c>
      <c r="C15" s="222" t="s">
        <v>696</v>
      </c>
      <c r="D15" s="223" t="s">
        <v>697</v>
      </c>
      <c r="E15" s="131">
        <v>327.32</v>
      </c>
      <c r="F15" s="28">
        <v>42.3</v>
      </c>
    </row>
    <row r="16" spans="1:6" ht="15.75" customHeight="1">
      <c r="A16" s="30"/>
      <c r="B16" s="39"/>
      <c r="C16" s="222"/>
      <c r="D16" s="223"/>
      <c r="E16" s="131"/>
      <c r="F16" s="28"/>
    </row>
    <row r="17" spans="1:6" ht="15.75" customHeight="1">
      <c r="A17" s="30"/>
      <c r="B17" s="130"/>
      <c r="C17" s="227"/>
      <c r="D17" s="228"/>
      <c r="E17" s="131"/>
      <c r="F17" s="28"/>
    </row>
    <row r="18" spans="1:6" ht="15.75" customHeight="1">
      <c r="A18" s="124"/>
      <c r="B18" s="130"/>
      <c r="C18" s="227"/>
      <c r="D18" s="228"/>
      <c r="E18" s="131"/>
      <c r="F18" s="28"/>
    </row>
    <row r="19" spans="1:6" ht="15.75" customHeight="1">
      <c r="A19" s="30"/>
      <c r="B19" s="126"/>
      <c r="C19" s="227"/>
      <c r="D19" s="228"/>
      <c r="E19" s="131"/>
      <c r="F19" s="28"/>
    </row>
    <row r="20" spans="1:6" ht="15.75" customHeight="1">
      <c r="A20" s="30"/>
      <c r="B20" s="130"/>
      <c r="C20" s="227"/>
      <c r="D20" s="228"/>
      <c r="E20" s="131"/>
      <c r="F20" s="28"/>
    </row>
    <row r="21" spans="1:6" ht="15.75" customHeight="1">
      <c r="A21" s="30"/>
      <c r="B21" s="39"/>
      <c r="C21" s="227"/>
      <c r="D21" s="228"/>
      <c r="E21" s="131"/>
      <c r="F21" s="28"/>
    </row>
    <row r="22" spans="1:6" ht="15.75" customHeight="1">
      <c r="A22" s="30"/>
      <c r="B22" s="39"/>
      <c r="C22" s="228"/>
      <c r="D22" s="228"/>
      <c r="E22" s="131"/>
      <c r="F22" s="28"/>
    </row>
    <row r="23" spans="1:6" ht="15.75" customHeight="1">
      <c r="A23" s="30"/>
      <c r="B23" s="126"/>
      <c r="C23" s="227"/>
      <c r="D23" s="228"/>
      <c r="E23" s="227"/>
      <c r="F23" s="227"/>
    </row>
    <row r="24" spans="1:6" ht="4.5" customHeight="1">
      <c r="A24" s="80"/>
      <c r="B24" s="148"/>
      <c r="C24" s="229"/>
      <c r="D24" s="229"/>
      <c r="E24" s="229"/>
      <c r="F24" s="229"/>
    </row>
    <row r="25" spans="1:4" ht="14.25">
      <c r="A25" s="230"/>
      <c r="B25" s="230"/>
      <c r="C25" s="230"/>
      <c r="D25" s="230"/>
    </row>
    <row r="26" spans="1:4" ht="14.25">
      <c r="A26" s="231"/>
      <c r="B26" s="231"/>
      <c r="C26" s="231"/>
      <c r="D26" s="231"/>
    </row>
    <row r="27" spans="1:4" ht="14.25">
      <c r="A27" s="59"/>
      <c r="B27" s="59"/>
      <c r="C27" s="59"/>
      <c r="D27" s="59"/>
    </row>
  </sheetData>
  <sheetProtection/>
  <mergeCells count="7">
    <mergeCell ref="A1:F1"/>
    <mergeCell ref="A2:F2"/>
    <mergeCell ref="A4:A7"/>
    <mergeCell ref="B4:B7"/>
    <mergeCell ref="C4:C7"/>
    <mergeCell ref="D4:D7"/>
    <mergeCell ref="E4:E7"/>
  </mergeCells>
  <printOptions/>
  <pageMargins left="1.9694444444444446" right="1.9694444444444446" top="2.2" bottom="2.2" header="0" footer="0"/>
  <pageSetup horizontalDpi="600" verticalDpi="600" orientation="portrait" pageOrder="overThenDown" paperSize="9" scale="95"/>
</worksheet>
</file>

<file path=xl/worksheets/sheet24.xml><?xml version="1.0" encoding="utf-8"?>
<worksheet xmlns="http://schemas.openxmlformats.org/spreadsheetml/2006/main" xmlns:r="http://schemas.openxmlformats.org/officeDocument/2006/relationships">
  <dimension ref="A1:I46"/>
  <sheetViews>
    <sheetView showGridLines="0" showZeros="0" view="pageBreakPreview" zoomScaleSheetLayoutView="100" workbookViewId="0" topLeftCell="A1">
      <selection activeCell="A45" sqref="A45:D45"/>
    </sheetView>
  </sheetViews>
  <sheetFormatPr defaultColWidth="9.00390625" defaultRowHeight="14.25"/>
  <cols>
    <col min="1" max="1" width="9.00390625" style="1" customWidth="1"/>
    <col min="2" max="2" width="14.25390625" style="1" customWidth="1"/>
    <col min="3" max="3" width="15.375" style="1" customWidth="1"/>
    <col min="4" max="4" width="15.875" style="1" customWidth="1"/>
    <col min="5" max="5" width="0.2421875" style="1" customWidth="1"/>
    <col min="6" max="6" width="9.00390625" style="1" hidden="1" customWidth="1"/>
    <col min="7" max="7" width="9.00390625" style="59" customWidth="1"/>
    <col min="8" max="16384" width="9.00390625" style="1" customWidth="1"/>
  </cols>
  <sheetData>
    <row r="1" spans="1:4" ht="18.75" customHeight="1">
      <c r="A1" s="60" t="s">
        <v>798</v>
      </c>
      <c r="B1" s="60"/>
      <c r="C1" s="60"/>
      <c r="D1" s="60"/>
    </row>
    <row r="2" spans="1:4" ht="16.5" customHeight="1">
      <c r="A2" s="61" t="s">
        <v>799</v>
      </c>
      <c r="B2" s="61"/>
      <c r="C2" s="61"/>
      <c r="D2" s="61"/>
    </row>
    <row r="3" spans="1:4" ht="7.5" customHeight="1">
      <c r="A3" s="5"/>
      <c r="B3" s="5"/>
      <c r="C3" s="5"/>
      <c r="D3" s="5"/>
    </row>
    <row r="4" spans="1:4" ht="13.5" customHeight="1">
      <c r="A4" s="120" t="s">
        <v>800</v>
      </c>
      <c r="B4" s="36"/>
      <c r="C4" s="36"/>
      <c r="D4" s="27" t="s">
        <v>249</v>
      </c>
    </row>
    <row r="5" spans="1:4" ht="12" customHeight="1">
      <c r="A5" s="8" t="s">
        <v>801</v>
      </c>
      <c r="B5" s="8" t="s">
        <v>802</v>
      </c>
      <c r="C5" s="62"/>
      <c r="D5" s="62"/>
    </row>
    <row r="6" spans="1:9" ht="12" customHeight="1">
      <c r="A6" s="201"/>
      <c r="B6" s="15" t="s">
        <v>803</v>
      </c>
      <c r="C6" s="12" t="s">
        <v>804</v>
      </c>
      <c r="D6" s="202" t="s">
        <v>805</v>
      </c>
      <c r="G6"/>
      <c r="H6"/>
      <c r="I6"/>
    </row>
    <row r="7" spans="1:9" ht="12" customHeight="1">
      <c r="A7" s="15" t="s">
        <v>255</v>
      </c>
      <c r="B7" s="46" t="s">
        <v>806</v>
      </c>
      <c r="C7" s="46" t="s">
        <v>229</v>
      </c>
      <c r="D7" s="46" t="s">
        <v>233</v>
      </c>
      <c r="G7"/>
      <c r="H7"/>
      <c r="I7"/>
    </row>
    <row r="8" spans="1:9" ht="3" customHeight="1">
      <c r="A8" s="65"/>
      <c r="B8" s="22"/>
      <c r="C8" s="22"/>
      <c r="D8" s="22"/>
      <c r="G8"/>
      <c r="H8"/>
      <c r="I8"/>
    </row>
    <row r="9" spans="1:9" ht="18.75" customHeight="1">
      <c r="A9" s="31">
        <v>1991</v>
      </c>
      <c r="B9" s="56">
        <v>19305</v>
      </c>
      <c r="C9" s="56">
        <v>13686</v>
      </c>
      <c r="D9" s="56">
        <v>4655</v>
      </c>
      <c r="E9" s="1">
        <v>1656</v>
      </c>
      <c r="G9"/>
      <c r="H9"/>
      <c r="I9"/>
    </row>
    <row r="10" spans="1:9" ht="18.75" customHeight="1">
      <c r="A10" s="31">
        <v>1992</v>
      </c>
      <c r="B10" s="56">
        <v>21655</v>
      </c>
      <c r="C10" s="56">
        <v>15351</v>
      </c>
      <c r="D10" s="56">
        <v>5222</v>
      </c>
      <c r="G10"/>
      <c r="H10"/>
      <c r="I10"/>
    </row>
    <row r="11" spans="1:9" ht="18.75" customHeight="1">
      <c r="A11" s="31">
        <v>1993</v>
      </c>
      <c r="B11" s="56">
        <v>24264.0000895705</v>
      </c>
      <c r="C11" s="56">
        <v>17201</v>
      </c>
      <c r="D11" s="56">
        <v>5850</v>
      </c>
      <c r="G11" s="146"/>
      <c r="H11" s="203"/>
      <c r="I11" s="203"/>
    </row>
    <row r="12" spans="1:9" ht="18.75" customHeight="1">
      <c r="A12" s="31">
        <v>1994</v>
      </c>
      <c r="B12" s="56">
        <v>41783.8941727538</v>
      </c>
      <c r="C12" s="56">
        <v>29621.397039481104</v>
      </c>
      <c r="D12" s="56">
        <v>10075.497066667984</v>
      </c>
      <c r="E12" s="1">
        <v>5212</v>
      </c>
      <c r="G12" s="146"/>
      <c r="H12" s="204"/>
      <c r="I12" s="203"/>
    </row>
    <row r="13" spans="1:9" ht="18.75" customHeight="1">
      <c r="A13" s="31">
        <v>1995</v>
      </c>
      <c r="B13" s="56">
        <v>52261.229186529</v>
      </c>
      <c r="C13" s="56">
        <v>37048.94729428318</v>
      </c>
      <c r="D13" s="56">
        <v>12601.569134920166</v>
      </c>
      <c r="G13" s="146"/>
      <c r="H13" s="204"/>
      <c r="I13" s="203"/>
    </row>
    <row r="14" spans="1:9" ht="18.75" customHeight="1">
      <c r="A14" s="31">
        <v>1996</v>
      </c>
      <c r="B14" s="56">
        <v>64533.6209292056</v>
      </c>
      <c r="C14" s="56">
        <v>45748.97276965274</v>
      </c>
      <c r="D14" s="56">
        <v>15561.5165840912</v>
      </c>
      <c r="G14" s="146"/>
      <c r="H14" s="204"/>
      <c r="I14" s="203"/>
    </row>
    <row r="15" spans="1:9" ht="18.75" customHeight="1">
      <c r="A15" s="31">
        <v>1997</v>
      </c>
      <c r="B15" s="56">
        <v>76223.2001805663</v>
      </c>
      <c r="C15" s="56">
        <v>54035.93264790644</v>
      </c>
      <c r="D15" s="56">
        <v>18380.90319783595</v>
      </c>
      <c r="G15" s="146"/>
      <c r="H15" s="204"/>
      <c r="I15" s="203"/>
    </row>
    <row r="16" spans="1:9" ht="18.75" customHeight="1">
      <c r="A16" s="31">
        <v>1998</v>
      </c>
      <c r="B16" s="56">
        <v>87510.6289660632</v>
      </c>
      <c r="C16" s="56">
        <v>62037.28127677921</v>
      </c>
      <c r="D16" s="56">
        <v>21102.738098627964</v>
      </c>
      <c r="G16" s="146"/>
      <c r="H16" s="204"/>
      <c r="I16" s="203"/>
    </row>
    <row r="17" spans="1:9" ht="18.75" customHeight="1">
      <c r="A17" s="31">
        <v>1999</v>
      </c>
      <c r="B17" s="56">
        <v>98553.9743227613</v>
      </c>
      <c r="C17" s="56">
        <v>69866.80947657356</v>
      </c>
      <c r="D17" s="56">
        <v>23766.581545279027</v>
      </c>
      <c r="G17" s="146"/>
      <c r="H17" s="204"/>
      <c r="I17" s="203"/>
    </row>
    <row r="18" spans="1:9" ht="18.75" customHeight="1">
      <c r="A18" s="31">
        <v>2000</v>
      </c>
      <c r="B18" s="56">
        <v>109396.679765974</v>
      </c>
      <c r="C18" s="56">
        <v>77553.38212050697</v>
      </c>
      <c r="D18" s="56">
        <v>26380.689903733382</v>
      </c>
      <c r="G18" s="146"/>
      <c r="H18" s="204"/>
      <c r="I18" s="203"/>
    </row>
    <row r="19" spans="1:9" ht="18.75" customHeight="1">
      <c r="A19" s="31">
        <v>2001</v>
      </c>
      <c r="B19" s="56">
        <v>119988.563752697</v>
      </c>
      <c r="C19" s="56">
        <v>85062.208298981</v>
      </c>
      <c r="D19" s="56">
        <v>28934.242650675198</v>
      </c>
      <c r="G19" s="146"/>
      <c r="H19" s="204"/>
      <c r="I19" s="203"/>
    </row>
    <row r="20" spans="1:9" ht="18.75" customHeight="1">
      <c r="A20" s="31">
        <v>2002</v>
      </c>
      <c r="B20" s="56">
        <v>130876.637059797</v>
      </c>
      <c r="C20" s="56">
        <v>92516.74940853496</v>
      </c>
      <c r="D20" s="56">
        <v>31553.732989652002</v>
      </c>
      <c r="G20" s="146"/>
      <c r="H20" s="204"/>
      <c r="I20" s="203"/>
    </row>
    <row r="21" spans="1:9" ht="18.75" customHeight="1">
      <c r="A21" s="31">
        <v>2003</v>
      </c>
      <c r="B21" s="56">
        <v>122002.330263076</v>
      </c>
      <c r="C21" s="56">
        <v>86843.81397889274</v>
      </c>
      <c r="D21" s="56">
        <v>28980.76754238922</v>
      </c>
      <c r="G21" s="146"/>
      <c r="H21" s="204"/>
      <c r="I21" s="203"/>
    </row>
    <row r="22" spans="1:9" ht="18.75" customHeight="1">
      <c r="A22" s="31">
        <v>2004</v>
      </c>
      <c r="B22" s="56">
        <v>146279.459326664</v>
      </c>
      <c r="C22" s="56">
        <v>101005.506803095</v>
      </c>
      <c r="D22" s="56">
        <v>36919.01928768736</v>
      </c>
      <c r="G22" s="146"/>
      <c r="H22" s="204"/>
      <c r="I22" s="203"/>
    </row>
    <row r="23" spans="1:9" ht="18.75" customHeight="1">
      <c r="A23" s="31">
        <v>2005</v>
      </c>
      <c r="B23" s="56">
        <v>150827.433760355</v>
      </c>
      <c r="C23" s="56">
        <v>104367.72857603613</v>
      </c>
      <c r="D23" s="56">
        <v>38062.44695163453</v>
      </c>
      <c r="E23" s="1">
        <v>364</v>
      </c>
      <c r="G23" s="205"/>
      <c r="H23" s="204"/>
      <c r="I23" s="203"/>
    </row>
    <row r="24" spans="1:9" ht="18.75" customHeight="1">
      <c r="A24" s="31">
        <v>2006</v>
      </c>
      <c r="B24" s="56">
        <v>170652.030919575</v>
      </c>
      <c r="C24" s="56">
        <v>118061.33980950706</v>
      </c>
      <c r="D24" s="56">
        <v>43316.95233967286</v>
      </c>
      <c r="G24" s="205"/>
      <c r="H24" s="204"/>
      <c r="I24" s="203"/>
    </row>
    <row r="25" spans="1:4" ht="18.75" customHeight="1">
      <c r="A25" s="31">
        <v>2007</v>
      </c>
      <c r="B25" s="56">
        <v>200878.66684604</v>
      </c>
      <c r="C25" s="56">
        <v>139784.32124750197</v>
      </c>
      <c r="D25" s="56">
        <v>50762.83016176368</v>
      </c>
    </row>
    <row r="26" spans="1:4" ht="18.75" customHeight="1">
      <c r="A26" s="31">
        <v>2008</v>
      </c>
      <c r="B26" s="56">
        <v>249217.630228244</v>
      </c>
      <c r="C26" s="56">
        <v>174711.05415255492</v>
      </c>
      <c r="D26" s="56">
        <v>62642.15992222943</v>
      </c>
    </row>
    <row r="27" spans="1:4" ht="18.75" customHeight="1">
      <c r="A27" s="31">
        <v>2009</v>
      </c>
      <c r="B27" s="56">
        <v>315416.412852954</v>
      </c>
      <c r="C27" s="56">
        <v>214169.58855201973</v>
      </c>
      <c r="D27" s="56">
        <v>101246.82430093427</v>
      </c>
    </row>
    <row r="28" spans="1:4" ht="18.75" customHeight="1">
      <c r="A28" s="31">
        <v>2010</v>
      </c>
      <c r="B28" s="56">
        <v>397067.776013315</v>
      </c>
      <c r="C28" s="56">
        <v>333749.1977118921</v>
      </c>
      <c r="D28" s="56">
        <v>63318.57830142294</v>
      </c>
    </row>
    <row r="29" spans="1:4" ht="18.75" customHeight="1">
      <c r="A29" s="31">
        <v>2011</v>
      </c>
      <c r="B29" s="56">
        <v>480300.249708698</v>
      </c>
      <c r="C29" s="56"/>
      <c r="D29" s="56"/>
    </row>
    <row r="30" spans="1:4" ht="18.75" customHeight="1">
      <c r="A30" s="31">
        <v>2012</v>
      </c>
      <c r="B30" s="56">
        <v>552979.963898859</v>
      </c>
      <c r="C30" s="56"/>
      <c r="D30" s="56"/>
    </row>
    <row r="31" spans="1:4" ht="18.75" customHeight="1">
      <c r="A31" s="31">
        <v>2013</v>
      </c>
      <c r="B31" s="56">
        <v>634822.616928435</v>
      </c>
      <c r="C31" s="56"/>
      <c r="D31" s="56"/>
    </row>
    <row r="32" spans="1:4" ht="18.75" customHeight="1">
      <c r="A32" s="31">
        <v>2014</v>
      </c>
      <c r="B32" s="56">
        <v>723882.724458056</v>
      </c>
      <c r="C32" s="56"/>
      <c r="D32" s="56"/>
    </row>
    <row r="33" spans="1:4" ht="18.75" customHeight="1">
      <c r="A33" s="31">
        <v>2015</v>
      </c>
      <c r="B33" s="56">
        <v>788574.488663681</v>
      </c>
      <c r="C33" s="56"/>
      <c r="D33" s="56"/>
    </row>
    <row r="34" spans="1:4" ht="18.75" customHeight="1">
      <c r="A34" s="66">
        <v>2016</v>
      </c>
      <c r="B34" s="56">
        <v>865543.200908587</v>
      </c>
      <c r="C34" s="56"/>
      <c r="D34" s="56"/>
    </row>
    <row r="35" spans="1:4" ht="18.75" customHeight="1">
      <c r="A35" s="66">
        <v>2017</v>
      </c>
      <c r="B35" s="56">
        <v>970024.307778891</v>
      </c>
      <c r="C35" s="56"/>
      <c r="D35" s="56"/>
    </row>
    <row r="36" spans="1:4" ht="18.75" customHeight="1">
      <c r="A36" s="66">
        <v>2018</v>
      </c>
      <c r="B36" s="56">
        <v>1041895</v>
      </c>
      <c r="C36" s="56"/>
      <c r="D36" s="56"/>
    </row>
    <row r="37" spans="1:4" ht="18.75" customHeight="1">
      <c r="A37" s="66">
        <v>2019</v>
      </c>
      <c r="B37" s="206">
        <v>1098095</v>
      </c>
      <c r="C37" s="206">
        <v>863867</v>
      </c>
      <c r="D37" s="206">
        <v>234228</v>
      </c>
    </row>
    <row r="38" spans="1:4" ht="18.75" customHeight="1">
      <c r="A38" s="66">
        <v>2020</v>
      </c>
      <c r="B38" s="206">
        <v>1080047.1</v>
      </c>
      <c r="C38" s="206"/>
      <c r="D38" s="206"/>
    </row>
    <row r="39" spans="1:4" ht="3" customHeight="1">
      <c r="A39" s="68"/>
      <c r="B39" s="198"/>
      <c r="C39" s="198"/>
      <c r="D39" s="198"/>
    </row>
    <row r="40" spans="1:4" ht="3" customHeight="1">
      <c r="A40" s="177"/>
      <c r="B40" s="199"/>
      <c r="C40" s="199"/>
      <c r="D40" s="199"/>
    </row>
    <row r="41" spans="1:4" ht="10.5" customHeight="1">
      <c r="A41" s="200" t="s">
        <v>807</v>
      </c>
      <c r="B41" s="108"/>
      <c r="C41" s="108"/>
      <c r="D41" s="108"/>
    </row>
    <row r="42" spans="1:4" ht="10.5" customHeight="1">
      <c r="A42" s="200" t="s">
        <v>808</v>
      </c>
      <c r="B42" s="108"/>
      <c r="C42" s="108"/>
      <c r="D42" s="108"/>
    </row>
    <row r="43" spans="1:4" ht="10.5" customHeight="1">
      <c r="A43" s="73" t="s">
        <v>809</v>
      </c>
      <c r="B43" s="73"/>
      <c r="C43" s="73"/>
      <c r="D43" s="73"/>
    </row>
    <row r="44" spans="1:4" ht="10.5" customHeight="1">
      <c r="A44" s="73" t="s">
        <v>810</v>
      </c>
      <c r="B44" s="73"/>
      <c r="C44" s="73"/>
      <c r="D44" s="73"/>
    </row>
    <row r="45" spans="1:4" ht="10.5" customHeight="1">
      <c r="A45" s="207" t="s">
        <v>811</v>
      </c>
      <c r="B45" s="208"/>
      <c r="C45" s="208"/>
      <c r="D45" s="208"/>
    </row>
    <row r="46" spans="1:4" ht="10.5" customHeight="1">
      <c r="A46" s="208" t="s">
        <v>812</v>
      </c>
      <c r="B46" s="209"/>
      <c r="C46" s="209"/>
      <c r="D46" s="209"/>
    </row>
    <row r="47" ht="1.5" customHeight="1"/>
    <row r="48" ht="28.5" customHeight="1"/>
    <row r="49" ht="28.5" customHeight="1"/>
    <row r="50" ht="28.5" customHeight="1"/>
  </sheetData>
  <sheetProtection/>
  <mergeCells count="3">
    <mergeCell ref="A1:D1"/>
    <mergeCell ref="A2:D2"/>
    <mergeCell ref="A45:D45"/>
  </mergeCells>
  <printOptions/>
  <pageMargins left="1.9694444444444446" right="1.9694444444444446" top="2.2" bottom="2.2" header="0" footer="0"/>
  <pageSetup horizontalDpi="600" verticalDpi="600" orientation="portrait" pageOrder="overThenDown" paperSize="9" scale="74"/>
  <colBreaks count="1" manualBreakCount="1">
    <brk id="4" max="45" man="1"/>
  </colBreaks>
</worksheet>
</file>

<file path=xl/worksheets/sheet25.xml><?xml version="1.0" encoding="utf-8"?>
<worksheet xmlns="http://schemas.openxmlformats.org/spreadsheetml/2006/main" xmlns:r="http://schemas.openxmlformats.org/officeDocument/2006/relationships">
  <dimension ref="A1:D45"/>
  <sheetViews>
    <sheetView showZeros="0" view="pageBreakPreview" zoomScaleSheetLayoutView="100" workbookViewId="0" topLeftCell="A1">
      <selection activeCell="D4" sqref="D4"/>
    </sheetView>
  </sheetViews>
  <sheetFormatPr defaultColWidth="9.00390625" defaultRowHeight="14.25"/>
  <cols>
    <col min="1" max="1" width="9.875" style="1" customWidth="1"/>
    <col min="2" max="2" width="15.625" style="1" customWidth="1"/>
    <col min="3" max="4" width="12.625" style="1" customWidth="1"/>
    <col min="5" max="5" width="0.2421875" style="1" customWidth="1"/>
    <col min="6" max="6" width="9.00390625" style="1" hidden="1" customWidth="1"/>
    <col min="7" max="16384" width="9.00390625" style="1" customWidth="1"/>
  </cols>
  <sheetData>
    <row r="1" spans="1:4" ht="18.75" customHeight="1">
      <c r="A1" s="60" t="s">
        <v>813</v>
      </c>
      <c r="B1" s="60"/>
      <c r="C1" s="60"/>
      <c r="D1" s="60"/>
    </row>
    <row r="2" spans="1:4" ht="16.5" customHeight="1">
      <c r="A2" s="185" t="s">
        <v>814</v>
      </c>
      <c r="B2" s="185"/>
      <c r="C2" s="185"/>
      <c r="D2" s="185"/>
    </row>
    <row r="3" spans="1:4" ht="7.5" customHeight="1">
      <c r="A3" s="5"/>
      <c r="B3" s="5"/>
      <c r="C3" s="5"/>
      <c r="D3" s="5"/>
    </row>
    <row r="4" spans="1:4" ht="13.5" customHeight="1">
      <c r="A4" s="120" t="s">
        <v>800</v>
      </c>
      <c r="B4" s="120"/>
      <c r="C4" s="186"/>
      <c r="D4" s="27" t="s">
        <v>265</v>
      </c>
    </row>
    <row r="5" spans="1:4" ht="11.25" customHeight="1">
      <c r="A5" s="155"/>
      <c r="B5" s="45"/>
      <c r="C5" s="187" t="s">
        <v>815</v>
      </c>
      <c r="D5" s="188"/>
    </row>
    <row r="6" spans="1:4" ht="11.25" customHeight="1">
      <c r="A6" s="10" t="s">
        <v>250</v>
      </c>
      <c r="B6" s="189" t="s">
        <v>802</v>
      </c>
      <c r="C6" s="15" t="s">
        <v>816</v>
      </c>
      <c r="D6" s="190"/>
    </row>
    <row r="7" spans="1:4" ht="11.25" customHeight="1">
      <c r="A7" s="15"/>
      <c r="B7" s="191" t="s">
        <v>803</v>
      </c>
      <c r="C7" s="192" t="s">
        <v>817</v>
      </c>
      <c r="D7" s="10" t="s">
        <v>818</v>
      </c>
    </row>
    <row r="8" spans="1:4" ht="11.25" customHeight="1">
      <c r="A8" s="15" t="s">
        <v>255</v>
      </c>
      <c r="B8" s="191" t="s">
        <v>806</v>
      </c>
      <c r="C8" s="47"/>
      <c r="D8" s="15"/>
    </row>
    <row r="9" spans="1:4" ht="11.25" customHeight="1">
      <c r="A9" s="15"/>
      <c r="B9" s="191"/>
      <c r="C9" s="46" t="s">
        <v>819</v>
      </c>
      <c r="D9" s="46" t="s">
        <v>820</v>
      </c>
    </row>
    <row r="10" spans="1:4" ht="3" customHeight="1">
      <c r="A10" s="65"/>
      <c r="B10" s="193"/>
      <c r="C10" s="22"/>
      <c r="D10" s="22"/>
    </row>
    <row r="11" spans="1:4" ht="18" customHeight="1">
      <c r="A11" s="31">
        <v>1991</v>
      </c>
      <c r="B11" s="194">
        <v>19305</v>
      </c>
      <c r="C11" s="195">
        <v>11444</v>
      </c>
      <c r="D11" s="195">
        <v>7861</v>
      </c>
    </row>
    <row r="12" spans="1:4" ht="18" customHeight="1">
      <c r="A12" s="31">
        <v>1992</v>
      </c>
      <c r="B12" s="195">
        <v>21655</v>
      </c>
      <c r="C12" s="195">
        <v>12836</v>
      </c>
      <c r="D12" s="195">
        <v>8819</v>
      </c>
    </row>
    <row r="13" spans="1:4" ht="18" customHeight="1">
      <c r="A13" s="31">
        <v>1993</v>
      </c>
      <c r="B13" s="195">
        <v>24264.0000895705</v>
      </c>
      <c r="C13" s="195">
        <v>14470</v>
      </c>
      <c r="D13" s="195">
        <v>9794</v>
      </c>
    </row>
    <row r="14" spans="1:4" ht="18" customHeight="1">
      <c r="A14" s="31">
        <v>1994</v>
      </c>
      <c r="B14" s="195">
        <v>41783.8941727538</v>
      </c>
      <c r="C14" s="195">
        <v>24362.6200990446</v>
      </c>
      <c r="D14" s="195">
        <v>17421.2799009554</v>
      </c>
    </row>
    <row r="15" spans="1:4" ht="18" customHeight="1">
      <c r="A15" s="31">
        <v>1995</v>
      </c>
      <c r="B15" s="195">
        <v>52261.229186529</v>
      </c>
      <c r="C15" s="195">
        <v>32752.388434166267</v>
      </c>
      <c r="D15" s="195">
        <v>19508.840752362736</v>
      </c>
    </row>
    <row r="16" spans="1:4" ht="18" customHeight="1">
      <c r="A16" s="31">
        <v>1996</v>
      </c>
      <c r="B16" s="195">
        <v>64533.6209292056</v>
      </c>
      <c r="C16" s="195">
        <v>42867.0142274911</v>
      </c>
      <c r="D16" s="195">
        <v>21666.606701714503</v>
      </c>
    </row>
    <row r="17" spans="1:4" ht="18" customHeight="1">
      <c r="A17" s="31">
        <v>1997</v>
      </c>
      <c r="B17" s="195">
        <v>76223.2001805663</v>
      </c>
      <c r="C17" s="195">
        <v>52055.15754954678</v>
      </c>
      <c r="D17" s="195">
        <v>24168.042631019525</v>
      </c>
    </row>
    <row r="18" spans="1:4" ht="18" customHeight="1">
      <c r="A18" s="31">
        <v>1998</v>
      </c>
      <c r="B18" s="195">
        <v>87510.6289660632</v>
      </c>
      <c r="C18" s="195">
        <v>58373.23169502304</v>
      </c>
      <c r="D18" s="195">
        <v>29137.397271040165</v>
      </c>
    </row>
    <row r="19" spans="1:4" ht="18" customHeight="1">
      <c r="A19" s="31">
        <v>1999</v>
      </c>
      <c r="B19" s="195">
        <v>98553.9743227613</v>
      </c>
      <c r="C19" s="195">
        <v>64744.80519071107</v>
      </c>
      <c r="D19" s="195">
        <v>33809.169132050236</v>
      </c>
    </row>
    <row r="20" spans="1:4" ht="18" customHeight="1">
      <c r="A20" s="31">
        <v>2000</v>
      </c>
      <c r="B20" s="195">
        <v>109396.679765974</v>
      </c>
      <c r="C20" s="195">
        <v>72895.98471030795</v>
      </c>
      <c r="D20" s="195">
        <v>36500.695055666045</v>
      </c>
    </row>
    <row r="21" spans="1:4" ht="18" customHeight="1">
      <c r="A21" s="31">
        <v>2001</v>
      </c>
      <c r="B21" s="195">
        <v>119988.563752697</v>
      </c>
      <c r="C21" s="195">
        <v>78685.36045432698</v>
      </c>
      <c r="D21" s="195">
        <v>41303.20329837002</v>
      </c>
    </row>
    <row r="22" spans="1:4" ht="18" customHeight="1">
      <c r="A22" s="31">
        <v>2002</v>
      </c>
      <c r="B22" s="195">
        <v>130876.637059797</v>
      </c>
      <c r="C22" s="195">
        <v>85894.28049234366</v>
      </c>
      <c r="D22" s="195">
        <v>44982.35656745333</v>
      </c>
    </row>
    <row r="23" spans="1:4" ht="18" customHeight="1">
      <c r="A23" s="31">
        <v>2003</v>
      </c>
      <c r="B23" s="195">
        <v>122002.330263076</v>
      </c>
      <c r="C23" s="195">
        <v>80080.92679734765</v>
      </c>
      <c r="D23" s="195">
        <v>41921.40346572835</v>
      </c>
    </row>
    <row r="24" spans="1:4" ht="18" customHeight="1">
      <c r="A24" s="31">
        <v>2004</v>
      </c>
      <c r="B24" s="195">
        <v>146279.459326664</v>
      </c>
      <c r="C24" s="195">
        <v>98244.27052857274</v>
      </c>
      <c r="D24" s="195">
        <v>48035.18879809124</v>
      </c>
    </row>
    <row r="25" spans="1:4" ht="18" customHeight="1">
      <c r="A25" s="31">
        <v>2005</v>
      </c>
      <c r="B25" s="195">
        <v>150827.433760355</v>
      </c>
      <c r="C25" s="195">
        <v>101916.77356529275</v>
      </c>
      <c r="D25" s="195">
        <v>48910.66019506224</v>
      </c>
    </row>
    <row r="26" spans="1:4" ht="18" customHeight="1">
      <c r="A26" s="31">
        <v>2006</v>
      </c>
      <c r="B26" s="195">
        <v>170652.030919575</v>
      </c>
      <c r="C26" s="195">
        <v>116278.3354931999</v>
      </c>
      <c r="D26" s="195">
        <v>54373.69542637508</v>
      </c>
    </row>
    <row r="27" spans="1:4" ht="18" customHeight="1">
      <c r="A27" s="31">
        <v>2007</v>
      </c>
      <c r="B27" s="195">
        <v>200878.66684604</v>
      </c>
      <c r="C27" s="195">
        <v>138201.79715501884</v>
      </c>
      <c r="D27" s="195">
        <v>62676.86969102116</v>
      </c>
    </row>
    <row r="28" spans="1:4" ht="18" customHeight="1">
      <c r="A28" s="31">
        <v>2008</v>
      </c>
      <c r="B28" s="195">
        <v>249217.630228244</v>
      </c>
      <c r="C28" s="195">
        <v>172903.6800787875</v>
      </c>
      <c r="D28" s="195">
        <v>76313.9501494565</v>
      </c>
    </row>
    <row r="29" spans="1:4" ht="18" customHeight="1">
      <c r="A29" s="31">
        <v>2009</v>
      </c>
      <c r="B29" s="195">
        <v>315416.412852954</v>
      </c>
      <c r="C29" s="195">
        <v>288064.1464735879</v>
      </c>
      <c r="D29" s="195">
        <v>27352.266379366105</v>
      </c>
    </row>
    <row r="30" spans="1:4" ht="18" customHeight="1">
      <c r="A30" s="31">
        <v>2010</v>
      </c>
      <c r="B30" s="195">
        <v>397067.776013315</v>
      </c>
      <c r="C30" s="195">
        <v>364625.0275262157</v>
      </c>
      <c r="D30" s="195">
        <v>32442.748487099307</v>
      </c>
    </row>
    <row r="31" spans="1:4" ht="18" customHeight="1">
      <c r="A31" s="31">
        <v>2011</v>
      </c>
      <c r="B31" s="195">
        <v>480300.249708698</v>
      </c>
      <c r="C31" s="195">
        <v>441847.1226808721</v>
      </c>
      <c r="D31" s="195">
        <v>38453.12702782592</v>
      </c>
    </row>
    <row r="32" spans="1:4" ht="18" customHeight="1">
      <c r="A32" s="31">
        <v>2012</v>
      </c>
      <c r="B32" s="195">
        <v>552979.963898859</v>
      </c>
      <c r="C32" s="195">
        <v>513549.3826325504</v>
      </c>
      <c r="D32" s="195">
        <v>39430.58126630861</v>
      </c>
    </row>
    <row r="33" spans="1:4" ht="18" customHeight="1">
      <c r="A33" s="31">
        <v>2013</v>
      </c>
      <c r="B33" s="195">
        <v>634822.616928435</v>
      </c>
      <c r="C33" s="195">
        <v>581023.9689365376</v>
      </c>
      <c r="D33" s="195">
        <v>53798.64799189742</v>
      </c>
    </row>
    <row r="34" spans="1:4" ht="18" customHeight="1">
      <c r="A34" s="31">
        <v>2014</v>
      </c>
      <c r="B34" s="195">
        <v>723882.724458056</v>
      </c>
      <c r="C34" s="195">
        <v>660508.8404277231</v>
      </c>
      <c r="D34" s="195">
        <v>63373.884030332905</v>
      </c>
    </row>
    <row r="35" spans="1:4" ht="18" customHeight="1">
      <c r="A35" s="66">
        <v>2015</v>
      </c>
      <c r="B35" s="195">
        <v>788574.488663681</v>
      </c>
      <c r="C35" s="195">
        <v>721597.1624482111</v>
      </c>
      <c r="D35" s="195">
        <v>66977.32621546986</v>
      </c>
    </row>
    <row r="36" spans="1:4" ht="18" customHeight="1">
      <c r="A36" s="66">
        <v>2016</v>
      </c>
      <c r="B36" s="195">
        <v>865543.200908587</v>
      </c>
      <c r="C36" s="195">
        <v>791293.4387985072</v>
      </c>
      <c r="D36" s="195">
        <v>74249.76211007976</v>
      </c>
    </row>
    <row r="37" spans="1:4" ht="18" customHeight="1">
      <c r="A37" s="66">
        <v>2017</v>
      </c>
      <c r="B37" s="195">
        <v>970024.307778891</v>
      </c>
      <c r="C37" s="195">
        <v>866130.0934416151</v>
      </c>
      <c r="D37" s="195">
        <v>103894.21433727583</v>
      </c>
    </row>
    <row r="38" spans="1:4" ht="18" customHeight="1">
      <c r="A38" s="66">
        <v>2018</v>
      </c>
      <c r="B38" s="195">
        <v>1041895</v>
      </c>
      <c r="C38" s="195">
        <v>951765.8913495018</v>
      </c>
      <c r="D38" s="195">
        <v>90129.10865049821</v>
      </c>
    </row>
    <row r="39" spans="1:4" ht="18" customHeight="1">
      <c r="A39" s="66">
        <v>2019</v>
      </c>
      <c r="B39" s="195">
        <v>1098095</v>
      </c>
      <c r="C39" s="195">
        <v>1002160</v>
      </c>
      <c r="D39" s="195">
        <v>95936</v>
      </c>
    </row>
    <row r="40" spans="1:4" ht="18" customHeight="1">
      <c r="A40" s="66">
        <v>2020</v>
      </c>
      <c r="B40" s="196">
        <v>1080047.1</v>
      </c>
      <c r="C40" s="197">
        <v>985181</v>
      </c>
      <c r="D40" s="197">
        <v>94866.4</v>
      </c>
    </row>
    <row r="41" spans="1:4" ht="3" customHeight="1">
      <c r="A41" s="68"/>
      <c r="B41" s="196"/>
      <c r="C41" s="198"/>
      <c r="D41" s="198"/>
    </row>
    <row r="42" spans="1:4" ht="3" customHeight="1">
      <c r="A42" s="177"/>
      <c r="B42" s="177"/>
      <c r="C42" s="199"/>
      <c r="D42" s="199"/>
    </row>
    <row r="43" spans="1:4" ht="10.5" customHeight="1">
      <c r="A43" s="200"/>
      <c r="B43" s="200"/>
      <c r="C43" s="108"/>
      <c r="D43" s="108"/>
    </row>
    <row r="44" spans="1:4" ht="10.5" customHeight="1">
      <c r="A44" s="73"/>
      <c r="B44" s="73"/>
      <c r="C44" s="73"/>
      <c r="D44" s="73"/>
    </row>
    <row r="45" spans="1:4" ht="10.5" customHeight="1">
      <c r="A45" s="73"/>
      <c r="B45" s="73"/>
      <c r="C45" s="108"/>
      <c r="D45" s="108"/>
    </row>
    <row r="46" ht="1.5" customHeight="1"/>
    <row r="47" ht="24.75" customHeight="1"/>
  </sheetData>
  <sheetProtection/>
  <mergeCells count="6">
    <mergeCell ref="A1:D1"/>
    <mergeCell ref="A2:D2"/>
    <mergeCell ref="C5:D5"/>
    <mergeCell ref="C6:D6"/>
    <mergeCell ref="C7:C8"/>
    <mergeCell ref="D7:D8"/>
  </mergeCells>
  <printOptions/>
  <pageMargins left="1.9694444444444446" right="1.9694444444444446" top="2.2" bottom="2.2" header="0" footer="0"/>
  <pageSetup horizontalDpi="600" verticalDpi="600" orientation="portrait" pageOrder="overThenDown" paperSize="9"/>
</worksheet>
</file>

<file path=xl/worksheets/sheet26.xml><?xml version="1.0" encoding="utf-8"?>
<worksheet xmlns="http://schemas.openxmlformats.org/spreadsheetml/2006/main" xmlns:r="http://schemas.openxmlformats.org/officeDocument/2006/relationships">
  <dimension ref="A1:K37"/>
  <sheetViews>
    <sheetView showZeros="0" view="pageBreakPreview" zoomScaleSheetLayoutView="100" workbookViewId="0" topLeftCell="A1">
      <selection activeCell="E4" sqref="E4"/>
    </sheetView>
  </sheetViews>
  <sheetFormatPr defaultColWidth="9.00390625" defaultRowHeight="14.25"/>
  <cols>
    <col min="1" max="1" width="9.00390625" style="1" customWidth="1"/>
    <col min="2" max="3" width="10.625" style="1" customWidth="1"/>
    <col min="4" max="4" width="10.75390625" style="1" customWidth="1"/>
    <col min="5" max="5" width="10.625" style="1" customWidth="1"/>
    <col min="6" max="16384" width="9.00390625" style="1" customWidth="1"/>
  </cols>
  <sheetData>
    <row r="1" spans="1:5" ht="18.75" customHeight="1">
      <c r="A1" s="60" t="s">
        <v>821</v>
      </c>
      <c r="B1" s="60"/>
      <c r="C1" s="60"/>
      <c r="D1" s="60"/>
      <c r="E1" s="60"/>
    </row>
    <row r="2" spans="1:5" ht="16.5" customHeight="1">
      <c r="A2" s="61" t="s">
        <v>822</v>
      </c>
      <c r="B2" s="61"/>
      <c r="C2" s="61"/>
      <c r="D2" s="61"/>
      <c r="E2" s="61"/>
    </row>
    <row r="3" spans="1:5" ht="7.5" customHeight="1">
      <c r="A3" s="73"/>
      <c r="B3" s="73"/>
      <c r="C3" s="73"/>
      <c r="D3" s="73"/>
      <c r="E3" s="73"/>
    </row>
    <row r="4" spans="1:5" ht="13.5" customHeight="1">
      <c r="A4" s="120" t="s">
        <v>823</v>
      </c>
      <c r="B4" s="36"/>
      <c r="C4" s="108"/>
      <c r="D4" s="108"/>
      <c r="E4" s="27" t="s">
        <v>824</v>
      </c>
    </row>
    <row r="5" spans="1:5" ht="12" customHeight="1">
      <c r="A5" s="155"/>
      <c r="B5" s="8" t="s">
        <v>825</v>
      </c>
      <c r="C5" s="62"/>
      <c r="D5" s="172"/>
      <c r="E5" s="8" t="s">
        <v>826</v>
      </c>
    </row>
    <row r="6" spans="1:5" ht="12" customHeight="1">
      <c r="A6" s="173" t="s">
        <v>250</v>
      </c>
      <c r="B6" s="46" t="s">
        <v>827</v>
      </c>
      <c r="C6" s="12" t="s">
        <v>828</v>
      </c>
      <c r="D6" s="13" t="s">
        <v>829</v>
      </c>
      <c r="E6" s="12" t="s">
        <v>830</v>
      </c>
    </row>
    <row r="7" spans="1:5" ht="12" customHeight="1">
      <c r="A7" s="15" t="s">
        <v>255</v>
      </c>
      <c r="B7" s="46" t="s">
        <v>831</v>
      </c>
      <c r="C7" s="46" t="s">
        <v>832</v>
      </c>
      <c r="D7" s="46" t="s">
        <v>832</v>
      </c>
      <c r="E7" s="46" t="s">
        <v>833</v>
      </c>
    </row>
    <row r="8" spans="1:5" ht="12" customHeight="1">
      <c r="A8" s="15"/>
      <c r="B8" s="47" t="s">
        <v>834</v>
      </c>
      <c r="C8" s="47" t="s">
        <v>835</v>
      </c>
      <c r="D8" s="47" t="s">
        <v>129</v>
      </c>
      <c r="E8" s="15"/>
    </row>
    <row r="9" spans="1:5" ht="3" customHeight="1">
      <c r="A9" s="65"/>
      <c r="B9" s="22"/>
      <c r="C9" s="22"/>
      <c r="D9" s="22"/>
      <c r="E9" s="22"/>
    </row>
    <row r="10" spans="1:6" ht="21.75" customHeight="1">
      <c r="A10" s="66">
        <v>2004</v>
      </c>
      <c r="B10" s="131">
        <v>1724</v>
      </c>
      <c r="C10" s="131">
        <v>1304</v>
      </c>
      <c r="D10" s="131">
        <v>420</v>
      </c>
      <c r="E10" s="131">
        <v>884</v>
      </c>
      <c r="F10" s="131"/>
    </row>
    <row r="11" spans="1:6" ht="21.75" customHeight="1">
      <c r="A11" s="66">
        <v>2005</v>
      </c>
      <c r="B11" s="131">
        <v>2091</v>
      </c>
      <c r="C11" s="131">
        <v>1875</v>
      </c>
      <c r="D11" s="131">
        <v>216</v>
      </c>
      <c r="E11" s="131">
        <v>1659</v>
      </c>
      <c r="F11" s="131"/>
    </row>
    <row r="12" spans="1:6" ht="21.75" customHeight="1">
      <c r="A12" s="66">
        <v>2006</v>
      </c>
      <c r="B12" s="131">
        <v>3782</v>
      </c>
      <c r="C12" s="131">
        <v>3651</v>
      </c>
      <c r="D12" s="131">
        <v>131</v>
      </c>
      <c r="E12" s="131">
        <v>3520</v>
      </c>
      <c r="F12" s="131"/>
    </row>
    <row r="13" spans="1:6" ht="21.75" customHeight="1">
      <c r="A13" s="66">
        <v>2007</v>
      </c>
      <c r="B13" s="131">
        <v>3416</v>
      </c>
      <c r="C13" s="131">
        <v>3315.63</v>
      </c>
      <c r="D13" s="131">
        <v>100.2</v>
      </c>
      <c r="E13" s="131">
        <v>3215.43</v>
      </c>
      <c r="F13" s="131"/>
    </row>
    <row r="14" spans="1:6" ht="21.75" customHeight="1">
      <c r="A14" s="66">
        <v>2008</v>
      </c>
      <c r="B14" s="131">
        <v>4431</v>
      </c>
      <c r="C14" s="131">
        <v>3965.78</v>
      </c>
      <c r="D14" s="131">
        <v>465.31</v>
      </c>
      <c r="E14" s="131">
        <v>3500.47</v>
      </c>
      <c r="F14" s="131"/>
    </row>
    <row r="15" spans="1:6" ht="21.75" customHeight="1">
      <c r="A15" s="66">
        <v>2009</v>
      </c>
      <c r="B15" s="131">
        <v>3762.66</v>
      </c>
      <c r="C15" s="131">
        <v>2779.14</v>
      </c>
      <c r="D15" s="131">
        <v>983.52</v>
      </c>
      <c r="E15" s="131">
        <v>1795.62</v>
      </c>
      <c r="F15" s="131"/>
    </row>
    <row r="16" spans="1:11" ht="21.75" customHeight="1">
      <c r="A16" s="66">
        <v>2010</v>
      </c>
      <c r="B16" s="131">
        <v>3416.41</v>
      </c>
      <c r="C16" s="131">
        <v>2998.33</v>
      </c>
      <c r="D16" s="131">
        <v>418.08</v>
      </c>
      <c r="E16" s="131">
        <v>2580.25</v>
      </c>
      <c r="F16" s="131"/>
      <c r="G16" s="174"/>
      <c r="H16" s="175"/>
      <c r="I16" s="183"/>
      <c r="J16" s="183"/>
      <c r="K16" s="183"/>
    </row>
    <row r="17" spans="1:11" ht="21.75" customHeight="1">
      <c r="A17" s="66">
        <v>2011</v>
      </c>
      <c r="B17" s="131">
        <v>4371.99</v>
      </c>
      <c r="C17" s="131">
        <v>2743.19</v>
      </c>
      <c r="D17" s="131">
        <v>1628.8</v>
      </c>
      <c r="E17" s="131">
        <v>1114.39</v>
      </c>
      <c r="F17" s="131"/>
      <c r="G17" s="174"/>
      <c r="H17" s="175"/>
      <c r="I17" s="183"/>
      <c r="J17" s="183"/>
      <c r="K17" s="183"/>
    </row>
    <row r="18" spans="1:6" ht="21.75" customHeight="1">
      <c r="A18" s="66">
        <v>2012</v>
      </c>
      <c r="B18" s="131">
        <v>5018.56</v>
      </c>
      <c r="C18" s="131">
        <v>2609.99</v>
      </c>
      <c r="D18" s="131">
        <v>2408.64</v>
      </c>
      <c r="E18" s="131">
        <v>201.35</v>
      </c>
      <c r="F18" s="131"/>
    </row>
    <row r="19" spans="1:6" ht="21.75" customHeight="1">
      <c r="A19" s="66">
        <v>2013</v>
      </c>
      <c r="B19" s="131">
        <v>3831.8</v>
      </c>
      <c r="C19" s="131">
        <v>1886.2</v>
      </c>
      <c r="D19" s="131">
        <v>1945.6</v>
      </c>
      <c r="E19" s="131">
        <v>-59.399999999999864</v>
      </c>
      <c r="F19" s="131"/>
    </row>
    <row r="20" spans="1:6" ht="21.75" customHeight="1">
      <c r="A20" s="66">
        <v>2014</v>
      </c>
      <c r="B20" s="115">
        <v>2966.26</v>
      </c>
      <c r="C20" s="115">
        <v>993.09</v>
      </c>
      <c r="D20" s="115">
        <v>1973.17</v>
      </c>
      <c r="E20" s="131">
        <v>-980.08</v>
      </c>
      <c r="F20" s="131"/>
    </row>
    <row r="21" spans="1:6" ht="21.75" customHeight="1">
      <c r="A21" s="66">
        <v>2015</v>
      </c>
      <c r="B21" s="115">
        <v>1988.29</v>
      </c>
      <c r="C21" s="115">
        <v>1014.59</v>
      </c>
      <c r="D21" s="115">
        <v>973.7</v>
      </c>
      <c r="E21" s="131">
        <v>40.89</v>
      </c>
      <c r="F21" s="131"/>
    </row>
    <row r="22" spans="1:6" ht="21.75" customHeight="1">
      <c r="A22" s="66">
        <v>2016</v>
      </c>
      <c r="B22" s="115">
        <v>1435.51</v>
      </c>
      <c r="C22" s="115">
        <v>963.46</v>
      </c>
      <c r="D22" s="115">
        <v>472.05</v>
      </c>
      <c r="E22" s="131">
        <v>491.41</v>
      </c>
      <c r="F22" s="131"/>
    </row>
    <row r="23" spans="1:6" ht="21.75" customHeight="1">
      <c r="A23" s="66">
        <v>2017</v>
      </c>
      <c r="B23" s="115">
        <v>958.45</v>
      </c>
      <c r="C23" s="115">
        <v>630.49</v>
      </c>
      <c r="D23" s="115">
        <v>327.95</v>
      </c>
      <c r="E23" s="131">
        <v>302.54</v>
      </c>
      <c r="F23" s="131"/>
    </row>
    <row r="24" spans="1:6" ht="21.75" customHeight="1">
      <c r="A24" s="66">
        <v>2018</v>
      </c>
      <c r="B24" s="115">
        <v>610.2</v>
      </c>
      <c r="C24" s="115">
        <v>544.25</v>
      </c>
      <c r="D24" s="115">
        <v>65.95</v>
      </c>
      <c r="E24" s="131">
        <f>C24-D24</f>
        <v>478.3</v>
      </c>
      <c r="F24" s="131"/>
    </row>
    <row r="25" spans="1:6" ht="21.75" customHeight="1">
      <c r="A25" s="66">
        <v>2019</v>
      </c>
      <c r="B25" s="115">
        <v>904.18</v>
      </c>
      <c r="C25" s="115">
        <v>336.23</v>
      </c>
      <c r="D25" s="115">
        <v>567.95</v>
      </c>
      <c r="E25" s="131">
        <f>C25-D25</f>
        <v>-231.72000000000003</v>
      </c>
      <c r="F25" s="131"/>
    </row>
    <row r="26" spans="1:6" ht="21.75" customHeight="1">
      <c r="A26" s="66">
        <v>2020</v>
      </c>
      <c r="B26" s="115">
        <v>2692.32</v>
      </c>
      <c r="C26" s="115">
        <v>386.37</v>
      </c>
      <c r="D26" s="115">
        <v>2305.95</v>
      </c>
      <c r="E26" s="131">
        <f>C26-D26</f>
        <v>-1919.58</v>
      </c>
      <c r="F26" s="131"/>
    </row>
    <row r="27" spans="1:5" ht="3" customHeight="1">
      <c r="A27" s="68"/>
      <c r="B27" s="115"/>
      <c r="C27" s="176"/>
      <c r="D27" s="176"/>
      <c r="E27" s="176"/>
    </row>
    <row r="28" spans="1:5" ht="3" customHeight="1">
      <c r="A28" s="177"/>
      <c r="B28" s="178"/>
      <c r="C28" s="178"/>
      <c r="D28" s="178"/>
      <c r="E28" s="178"/>
    </row>
    <row r="29" spans="1:5" ht="10.5" customHeight="1">
      <c r="A29" s="179" t="s">
        <v>836</v>
      </c>
      <c r="B29" s="108"/>
      <c r="C29" s="108"/>
      <c r="D29" s="108"/>
      <c r="E29" s="108"/>
    </row>
    <row r="30" spans="1:5" ht="10.5" customHeight="1">
      <c r="A30" s="180"/>
      <c r="B30" s="108"/>
      <c r="C30" s="108"/>
      <c r="D30" s="108"/>
      <c r="E30" s="108"/>
    </row>
    <row r="31" spans="1:5" ht="10.5" customHeight="1">
      <c r="A31" s="180"/>
      <c r="B31" s="108"/>
      <c r="C31" s="108"/>
      <c r="D31" s="108"/>
      <c r="E31" s="108"/>
    </row>
    <row r="32" spans="1:5" ht="10.5" customHeight="1">
      <c r="A32" s="181"/>
      <c r="B32" s="73"/>
      <c r="C32" s="73"/>
      <c r="D32" s="73"/>
      <c r="E32" s="73"/>
    </row>
    <row r="33" spans="1:5" ht="10.5" customHeight="1">
      <c r="A33" s="181"/>
      <c r="B33" s="73"/>
      <c r="C33" s="73"/>
      <c r="D33" s="73"/>
      <c r="E33" s="73"/>
    </row>
    <row r="34" spans="1:5" ht="10.5" customHeight="1">
      <c r="A34" s="181"/>
      <c r="C34" s="175"/>
      <c r="D34" s="182"/>
      <c r="E34" s="183"/>
    </row>
    <row r="35" spans="1:5" ht="10.5" customHeight="1">
      <c r="A35" s="181"/>
      <c r="C35" s="175"/>
      <c r="D35" s="182"/>
      <c r="E35" s="183"/>
    </row>
    <row r="36" spans="1:5" ht="10.5" customHeight="1">
      <c r="A36" s="181"/>
      <c r="B36" s="73"/>
      <c r="C36" s="73"/>
      <c r="D36" s="73"/>
      <c r="E36" s="73"/>
    </row>
    <row r="37" spans="1:5" ht="1.5" customHeight="1">
      <c r="A37" s="184"/>
      <c r="B37" s="184"/>
      <c r="C37" s="184"/>
      <c r="D37" s="184"/>
      <c r="E37" s="184"/>
    </row>
    <row r="38" ht="28.5" customHeight="1"/>
    <row r="39" ht="21.75" customHeight="1"/>
    <row r="40" ht="21.75" customHeight="1"/>
  </sheetData>
  <sheetProtection/>
  <mergeCells count="9">
    <mergeCell ref="A1:E1"/>
    <mergeCell ref="A2:E2"/>
    <mergeCell ref="C5:D5"/>
    <mergeCell ref="C34:C35"/>
    <mergeCell ref="D34:D35"/>
    <mergeCell ref="G16:G17"/>
    <mergeCell ref="H16:H17"/>
    <mergeCell ref="I16:I17"/>
    <mergeCell ref="K16:K17"/>
  </mergeCells>
  <printOptions/>
  <pageMargins left="1.9694444444444446" right="1.9694444444444446" top="2.2" bottom="2.2" header="0" footer="0"/>
  <pageSetup horizontalDpi="600" verticalDpi="600" orientation="portrait" pageOrder="overThenDown" paperSize="9"/>
</worksheet>
</file>

<file path=xl/worksheets/sheet27.xml><?xml version="1.0" encoding="utf-8"?>
<worksheet xmlns="http://schemas.openxmlformats.org/spreadsheetml/2006/main" xmlns:r="http://schemas.openxmlformats.org/officeDocument/2006/relationships">
  <dimension ref="A1:H27"/>
  <sheetViews>
    <sheetView showZeros="0" view="pageBreakPreview" zoomScale="115" zoomScaleSheetLayoutView="115" workbookViewId="0" topLeftCell="A1">
      <selection activeCell="D15" sqref="D15"/>
    </sheetView>
  </sheetViews>
  <sheetFormatPr defaultColWidth="9.00390625" defaultRowHeight="14.25"/>
  <cols>
    <col min="1" max="1" width="9.625" style="1" customWidth="1"/>
    <col min="2" max="2" width="13.50390625" style="1" customWidth="1"/>
    <col min="3" max="4" width="14.25390625" style="1" customWidth="1"/>
    <col min="5" max="5" width="0.2421875" style="1" customWidth="1"/>
    <col min="6" max="6" width="9.00390625" style="1" hidden="1" customWidth="1"/>
    <col min="7" max="16384" width="9.00390625" style="1" customWidth="1"/>
  </cols>
  <sheetData>
    <row r="1" spans="1:4" ht="18.75" customHeight="1">
      <c r="A1" s="2" t="s">
        <v>837</v>
      </c>
      <c r="B1" s="2"/>
      <c r="C1" s="2"/>
      <c r="D1" s="2"/>
    </row>
    <row r="2" spans="1:4" ht="18.75" customHeight="1">
      <c r="A2" s="4" t="s">
        <v>838</v>
      </c>
      <c r="B2" s="4"/>
      <c r="C2" s="4"/>
      <c r="D2" s="4"/>
    </row>
    <row r="3" spans="1:4" ht="6" customHeight="1">
      <c r="A3" s="73"/>
      <c r="B3" s="73"/>
      <c r="C3" s="73"/>
      <c r="D3" s="73"/>
    </row>
    <row r="4" spans="1:4" ht="13.5" customHeight="1">
      <c r="A4" s="120" t="s">
        <v>839</v>
      </c>
      <c r="B4" s="36"/>
      <c r="C4" s="108"/>
      <c r="D4" s="27" t="s">
        <v>840</v>
      </c>
    </row>
    <row r="5" spans="1:4" ht="12" customHeight="1">
      <c r="A5" s="155"/>
      <c r="B5" s="45"/>
      <c r="C5" s="156"/>
      <c r="D5" s="8" t="s">
        <v>217</v>
      </c>
    </row>
    <row r="6" spans="1:4" ht="12" customHeight="1">
      <c r="A6" s="10" t="s">
        <v>4</v>
      </c>
      <c r="B6" s="11" t="s">
        <v>5</v>
      </c>
      <c r="C6" s="13">
        <v>2020</v>
      </c>
      <c r="D6" s="46" t="s">
        <v>841</v>
      </c>
    </row>
    <row r="7" spans="1:4" ht="12" customHeight="1">
      <c r="A7" s="122"/>
      <c r="B7" s="157"/>
      <c r="C7" s="158"/>
      <c r="D7" s="122"/>
    </row>
    <row r="8" spans="1:4" ht="3" customHeight="1">
      <c r="A8" s="20"/>
      <c r="B8" s="21"/>
      <c r="C8" s="22"/>
      <c r="D8" s="22"/>
    </row>
    <row r="9" spans="1:8" ht="27" customHeight="1">
      <c r="A9" s="109" t="s">
        <v>825</v>
      </c>
      <c r="B9" s="159" t="s">
        <v>842</v>
      </c>
      <c r="C9" s="160">
        <v>2692.32</v>
      </c>
      <c r="D9" s="114">
        <v>197.76</v>
      </c>
      <c r="F9" s="161"/>
      <c r="G9" s="162"/>
      <c r="H9" s="29"/>
    </row>
    <row r="10" spans="1:8" ht="27" customHeight="1">
      <c r="A10" s="30" t="s">
        <v>843</v>
      </c>
      <c r="B10" s="39" t="s">
        <v>844</v>
      </c>
      <c r="C10" s="163"/>
      <c r="D10" s="164"/>
      <c r="F10" s="161"/>
      <c r="G10" s="162"/>
      <c r="H10" s="29"/>
    </row>
    <row r="11" spans="1:8" ht="27" customHeight="1">
      <c r="A11" s="30" t="s">
        <v>845</v>
      </c>
      <c r="B11" s="39" t="s">
        <v>846</v>
      </c>
      <c r="C11" s="131"/>
      <c r="D11" s="28"/>
      <c r="F11" s="161"/>
      <c r="G11" s="162"/>
      <c r="H11" s="29"/>
    </row>
    <row r="12" spans="1:8" ht="27" customHeight="1">
      <c r="A12" s="30" t="s">
        <v>847</v>
      </c>
      <c r="B12" s="39" t="s">
        <v>848</v>
      </c>
      <c r="C12" s="131"/>
      <c r="D12" s="28"/>
      <c r="F12" s="161"/>
      <c r="G12" s="162"/>
      <c r="H12" s="29"/>
    </row>
    <row r="13" spans="1:8" ht="27" customHeight="1">
      <c r="A13" s="30" t="s">
        <v>849</v>
      </c>
      <c r="B13" s="39" t="s">
        <v>850</v>
      </c>
      <c r="C13" s="131"/>
      <c r="D13" s="28"/>
      <c r="F13" s="161"/>
      <c r="G13" s="162"/>
      <c r="H13" s="29"/>
    </row>
    <row r="14" spans="1:8" ht="27" customHeight="1">
      <c r="A14" s="109" t="s">
        <v>851</v>
      </c>
      <c r="B14" s="143" t="s">
        <v>852</v>
      </c>
      <c r="C14" s="131">
        <v>2305.95</v>
      </c>
      <c r="D14" s="28">
        <v>306.02</v>
      </c>
      <c r="F14" s="161"/>
      <c r="G14" s="162"/>
      <c r="H14" s="29"/>
    </row>
    <row r="15" spans="1:8" ht="27" customHeight="1">
      <c r="A15" s="30" t="s">
        <v>843</v>
      </c>
      <c r="B15" s="39" t="s">
        <v>844</v>
      </c>
      <c r="C15" s="131">
        <v>2305.95</v>
      </c>
      <c r="D15" s="28">
        <v>306.02</v>
      </c>
      <c r="F15" s="161"/>
      <c r="G15" s="162"/>
      <c r="H15" s="29"/>
    </row>
    <row r="16" spans="1:8" ht="27" customHeight="1">
      <c r="A16" s="30" t="s">
        <v>845</v>
      </c>
      <c r="B16" s="39" t="s">
        <v>846</v>
      </c>
      <c r="C16" s="131"/>
      <c r="D16" s="28"/>
      <c r="F16" s="161"/>
      <c r="G16" s="162"/>
      <c r="H16" s="29"/>
    </row>
    <row r="17" spans="1:8" ht="27" customHeight="1">
      <c r="A17" s="30" t="s">
        <v>847</v>
      </c>
      <c r="B17" s="39" t="s">
        <v>848</v>
      </c>
      <c r="C17" s="131"/>
      <c r="D17" s="28"/>
      <c r="F17" s="161"/>
      <c r="G17" s="162"/>
      <c r="H17" s="165"/>
    </row>
    <row r="18" spans="1:8" ht="27" customHeight="1">
      <c r="A18" s="30" t="s">
        <v>849</v>
      </c>
      <c r="B18" s="39" t="s">
        <v>850</v>
      </c>
      <c r="C18" s="131"/>
      <c r="D18" s="28"/>
      <c r="F18" s="166"/>
      <c r="G18" s="162"/>
      <c r="H18" s="29"/>
    </row>
    <row r="19" spans="1:8" ht="27" customHeight="1">
      <c r="A19" s="109" t="s">
        <v>853</v>
      </c>
      <c r="B19" s="143" t="s">
        <v>854</v>
      </c>
      <c r="C19" s="131">
        <v>386.37</v>
      </c>
      <c r="D19" s="28">
        <v>14.91</v>
      </c>
      <c r="F19" s="161"/>
      <c r="G19" s="162"/>
      <c r="H19" s="29"/>
    </row>
    <row r="20" spans="1:8" ht="27" customHeight="1">
      <c r="A20" s="30" t="s">
        <v>843</v>
      </c>
      <c r="B20" s="39" t="s">
        <v>844</v>
      </c>
      <c r="C20" s="131">
        <v>386.37</v>
      </c>
      <c r="D20" s="28">
        <v>14.91</v>
      </c>
      <c r="F20" s="161"/>
      <c r="G20" s="162"/>
      <c r="H20" s="29"/>
    </row>
    <row r="21" spans="1:8" ht="27" customHeight="1">
      <c r="A21" s="30" t="s">
        <v>845</v>
      </c>
      <c r="B21" s="39" t="s">
        <v>846</v>
      </c>
      <c r="C21" s="49"/>
      <c r="D21" s="28"/>
      <c r="F21" s="161"/>
      <c r="G21" s="162"/>
      <c r="H21" s="29"/>
    </row>
    <row r="22" spans="1:8" ht="27" customHeight="1">
      <c r="A22" s="30" t="s">
        <v>847</v>
      </c>
      <c r="B22" s="39" t="s">
        <v>848</v>
      </c>
      <c r="C22" s="49"/>
      <c r="D22" s="28"/>
      <c r="F22" s="161"/>
      <c r="G22" s="162"/>
      <c r="H22" s="29"/>
    </row>
    <row r="23" spans="1:8" ht="27" customHeight="1">
      <c r="A23" s="30" t="s">
        <v>849</v>
      </c>
      <c r="B23" s="39" t="s">
        <v>850</v>
      </c>
      <c r="C23" s="49"/>
      <c r="D23" s="28"/>
      <c r="F23" s="167"/>
      <c r="G23" s="168"/>
      <c r="H23" s="29"/>
    </row>
    <row r="24" spans="1:8" ht="3" customHeight="1">
      <c r="A24" s="116"/>
      <c r="B24" s="117"/>
      <c r="C24" s="169"/>
      <c r="D24" s="118"/>
      <c r="F24" s="167"/>
      <c r="G24" s="168"/>
      <c r="H24" s="29"/>
    </row>
    <row r="25" ht="1.5" customHeight="1"/>
    <row r="26" spans="1:7" ht="14.25">
      <c r="A26" s="170"/>
      <c r="B26" s="170"/>
      <c r="C26" s="170"/>
      <c r="D26" s="170"/>
      <c r="E26" s="171"/>
      <c r="F26" s="171"/>
      <c r="G26" s="171"/>
    </row>
    <row r="27" spans="1:7" ht="14.25">
      <c r="A27" s="170"/>
      <c r="B27" s="170"/>
      <c r="C27" s="170"/>
      <c r="D27" s="170"/>
      <c r="E27" s="170"/>
      <c r="F27" s="170"/>
      <c r="G27" s="170"/>
    </row>
  </sheetData>
  <sheetProtection/>
  <mergeCells count="4">
    <mergeCell ref="A1:D1"/>
    <mergeCell ref="A2:D2"/>
    <mergeCell ref="A26:D26"/>
    <mergeCell ref="A27:G27"/>
  </mergeCells>
  <printOptions/>
  <pageMargins left="1.9694444444444446" right="1.9694444444444446" top="2.2" bottom="2.2" header="0" footer="0"/>
  <pageSetup horizontalDpi="600" verticalDpi="600" orientation="portrait" pageOrder="overThenDown" paperSize="9"/>
</worksheet>
</file>

<file path=xl/worksheets/sheet28.xml><?xml version="1.0" encoding="utf-8"?>
<worksheet xmlns="http://schemas.openxmlformats.org/spreadsheetml/2006/main" xmlns:r="http://schemas.openxmlformats.org/officeDocument/2006/relationships">
  <dimension ref="A1:F26"/>
  <sheetViews>
    <sheetView showZeros="0" view="pageBreakPreview" zoomScaleSheetLayoutView="100" workbookViewId="0" topLeftCell="A1">
      <selection activeCell="K21" sqref="K21"/>
    </sheetView>
  </sheetViews>
  <sheetFormatPr defaultColWidth="9.00390625" defaultRowHeight="14.25"/>
  <cols>
    <col min="1" max="1" width="15.00390625" style="1" customWidth="1"/>
    <col min="2" max="2" width="29.875" style="1" customWidth="1"/>
    <col min="3" max="3" width="6.125" style="1" customWidth="1"/>
    <col min="4" max="4" width="8.875" style="1" customWidth="1"/>
    <col min="5" max="6" width="7.125" style="1" customWidth="1"/>
    <col min="7" max="244" width="9.00390625" style="1" customWidth="1"/>
  </cols>
  <sheetData>
    <row r="1" spans="1:6" ht="18.75" customHeight="1">
      <c r="A1" s="2" t="s">
        <v>855</v>
      </c>
      <c r="B1" s="2"/>
      <c r="C1" s="2"/>
      <c r="D1" s="2"/>
      <c r="E1" s="2"/>
      <c r="F1" s="2"/>
    </row>
    <row r="2" spans="1:6" ht="16.5" customHeight="1">
      <c r="A2" s="3" t="s">
        <v>856</v>
      </c>
      <c r="B2" s="4"/>
      <c r="C2" s="4"/>
      <c r="D2" s="4"/>
      <c r="E2" s="4"/>
      <c r="F2" s="4"/>
    </row>
    <row r="3" spans="1:6" s="107" customFormat="1" ht="13.5" customHeight="1">
      <c r="A3" s="36"/>
      <c r="B3" s="25"/>
      <c r="C3" s="25"/>
      <c r="D3" s="25"/>
      <c r="E3" s="25"/>
      <c r="F3" s="27"/>
    </row>
    <row r="4" spans="1:6" ht="12.75" customHeight="1">
      <c r="A4" s="6" t="s">
        <v>4</v>
      </c>
      <c r="B4" s="45" t="s">
        <v>5</v>
      </c>
      <c r="C4" s="8" t="s">
        <v>629</v>
      </c>
      <c r="D4" s="45" t="s">
        <v>630</v>
      </c>
      <c r="E4" s="8">
        <v>2020</v>
      </c>
      <c r="F4" s="74" t="s">
        <v>857</v>
      </c>
    </row>
    <row r="5" spans="1:6" ht="12.75" customHeight="1">
      <c r="A5" s="15"/>
      <c r="B5" s="11"/>
      <c r="C5" s="46"/>
      <c r="D5" s="11"/>
      <c r="E5" s="47"/>
      <c r="F5" s="15" t="s">
        <v>218</v>
      </c>
    </row>
    <row r="6" spans="1:6" ht="12.75" customHeight="1">
      <c r="A6" s="15"/>
      <c r="B6" s="11"/>
      <c r="C6" s="46"/>
      <c r="D6" s="11"/>
      <c r="E6" s="47"/>
      <c r="F6" s="15" t="s">
        <v>219</v>
      </c>
    </row>
    <row r="7" spans="1:6" ht="3" customHeight="1">
      <c r="A7" s="20"/>
      <c r="B7" s="21"/>
      <c r="C7" s="22"/>
      <c r="D7" s="22"/>
      <c r="E7" s="22"/>
      <c r="F7" s="22"/>
    </row>
    <row r="8" spans="1:6" ht="21" customHeight="1">
      <c r="A8" s="137" t="s">
        <v>858</v>
      </c>
      <c r="B8" s="138" t="s">
        <v>859</v>
      </c>
      <c r="C8" s="111" t="s">
        <v>860</v>
      </c>
      <c r="D8" s="139" t="s">
        <v>861</v>
      </c>
      <c r="E8" s="140">
        <v>398.29</v>
      </c>
      <c r="F8" s="141">
        <v>-20.4</v>
      </c>
    </row>
    <row r="9" spans="1:6" ht="21" customHeight="1">
      <c r="A9" s="30" t="s">
        <v>862</v>
      </c>
      <c r="B9" s="142" t="s">
        <v>863</v>
      </c>
      <c r="C9" s="36" t="s">
        <v>864</v>
      </c>
      <c r="D9" s="25" t="s">
        <v>865</v>
      </c>
      <c r="E9" s="27">
        <v>3009237</v>
      </c>
      <c r="F9" s="28">
        <v>-15.8</v>
      </c>
    </row>
    <row r="10" spans="1:6" ht="21" customHeight="1">
      <c r="A10" s="30" t="s">
        <v>866</v>
      </c>
      <c r="B10" s="142" t="s">
        <v>867</v>
      </c>
      <c r="C10" s="36" t="s">
        <v>864</v>
      </c>
      <c r="D10" s="25" t="s">
        <v>865</v>
      </c>
      <c r="E10" s="27">
        <v>885565</v>
      </c>
      <c r="F10" s="28">
        <v>-31.94662178777819</v>
      </c>
    </row>
    <row r="11" spans="1:6" ht="21" customHeight="1">
      <c r="A11" s="30" t="s">
        <v>868</v>
      </c>
      <c r="B11" s="142" t="s">
        <v>259</v>
      </c>
      <c r="C11" s="36" t="s">
        <v>864</v>
      </c>
      <c r="D11" s="25" t="s">
        <v>865</v>
      </c>
      <c r="E11" s="27">
        <v>1945989</v>
      </c>
      <c r="F11" s="28">
        <v>-11.305633126849614</v>
      </c>
    </row>
    <row r="12" spans="1:6" ht="21" customHeight="1">
      <c r="A12" s="30" t="s">
        <v>869</v>
      </c>
      <c r="B12" s="142" t="s">
        <v>138</v>
      </c>
      <c r="C12" s="36" t="s">
        <v>864</v>
      </c>
      <c r="D12" s="25" t="s">
        <v>865</v>
      </c>
      <c r="E12" s="27">
        <v>3525898</v>
      </c>
      <c r="F12" s="28">
        <v>-0.1</v>
      </c>
    </row>
    <row r="13" spans="1:6" ht="21" customHeight="1">
      <c r="A13" s="30" t="s">
        <v>870</v>
      </c>
      <c r="B13" s="33" t="s">
        <v>140</v>
      </c>
      <c r="C13" s="36" t="s">
        <v>864</v>
      </c>
      <c r="D13" s="25" t="s">
        <v>865</v>
      </c>
      <c r="E13" s="27">
        <v>6853</v>
      </c>
      <c r="F13" s="28">
        <v>-79.57559681697613</v>
      </c>
    </row>
    <row r="14" spans="1:6" ht="21" customHeight="1">
      <c r="A14" s="30" t="s">
        <v>871</v>
      </c>
      <c r="B14" s="33" t="s">
        <v>872</v>
      </c>
      <c r="C14" s="36" t="s">
        <v>864</v>
      </c>
      <c r="D14" s="25" t="s">
        <v>865</v>
      </c>
      <c r="E14" s="27">
        <v>2761</v>
      </c>
      <c r="F14" s="28">
        <v>-85</v>
      </c>
    </row>
    <row r="15" spans="1:6" ht="21" customHeight="1">
      <c r="A15" s="30" t="s">
        <v>873</v>
      </c>
      <c r="B15" s="142" t="s">
        <v>874</v>
      </c>
      <c r="C15" s="36" t="s">
        <v>864</v>
      </c>
      <c r="D15" s="25" t="s">
        <v>865</v>
      </c>
      <c r="E15" s="27">
        <v>401</v>
      </c>
      <c r="F15" s="28">
        <v>-20</v>
      </c>
    </row>
    <row r="16" spans="1:6" ht="21" customHeight="1">
      <c r="A16" s="30" t="s">
        <v>875</v>
      </c>
      <c r="B16" s="33" t="s">
        <v>876</v>
      </c>
      <c r="C16" s="36" t="s">
        <v>864</v>
      </c>
      <c r="D16" s="25" t="s">
        <v>865</v>
      </c>
      <c r="E16" s="27">
        <v>2511</v>
      </c>
      <c r="F16" s="28">
        <v>-66.9</v>
      </c>
    </row>
    <row r="17" spans="1:6" ht="21" customHeight="1">
      <c r="A17" s="30" t="s">
        <v>877</v>
      </c>
      <c r="B17" s="33" t="s">
        <v>878</v>
      </c>
      <c r="C17" s="36" t="s">
        <v>864</v>
      </c>
      <c r="D17" s="25" t="s">
        <v>865</v>
      </c>
      <c r="E17" s="27">
        <v>1180</v>
      </c>
      <c r="F17" s="28">
        <v>-83.3</v>
      </c>
    </row>
    <row r="18" spans="1:6" ht="21" customHeight="1">
      <c r="A18" s="137" t="s">
        <v>879</v>
      </c>
      <c r="B18" s="39" t="s">
        <v>142</v>
      </c>
      <c r="C18" s="36" t="s">
        <v>880</v>
      </c>
      <c r="D18" s="73" t="s">
        <v>881</v>
      </c>
      <c r="E18" s="27">
        <v>35.13</v>
      </c>
      <c r="F18" s="40">
        <v>-4.9</v>
      </c>
    </row>
    <row r="19" spans="1:6" ht="21" customHeight="1">
      <c r="A19" s="137" t="s">
        <v>882</v>
      </c>
      <c r="B19" s="143" t="s">
        <v>883</v>
      </c>
      <c r="C19" s="111" t="s">
        <v>884</v>
      </c>
      <c r="D19" s="25" t="s">
        <v>885</v>
      </c>
      <c r="E19" s="144">
        <v>7</v>
      </c>
      <c r="F19" s="145"/>
    </row>
    <row r="20" spans="1:6" ht="21" customHeight="1">
      <c r="A20" s="30" t="s">
        <v>886</v>
      </c>
      <c r="B20" s="39" t="s">
        <v>887</v>
      </c>
      <c r="C20" s="36" t="s">
        <v>884</v>
      </c>
      <c r="D20" s="25" t="s">
        <v>885</v>
      </c>
      <c r="E20" s="146">
        <v>1</v>
      </c>
      <c r="F20" s="147"/>
    </row>
    <row r="21" spans="1:6" ht="21" customHeight="1">
      <c r="A21" s="30" t="s">
        <v>888</v>
      </c>
      <c r="B21" s="39" t="s">
        <v>889</v>
      </c>
      <c r="C21" s="36" t="s">
        <v>884</v>
      </c>
      <c r="D21" s="25" t="s">
        <v>885</v>
      </c>
      <c r="E21" s="146">
        <v>1</v>
      </c>
      <c r="F21" s="147"/>
    </row>
    <row r="22" spans="1:6" ht="21" customHeight="1">
      <c r="A22" s="30" t="s">
        <v>890</v>
      </c>
      <c r="B22" s="39" t="s">
        <v>891</v>
      </c>
      <c r="C22" s="36" t="s">
        <v>884</v>
      </c>
      <c r="D22" s="25" t="s">
        <v>885</v>
      </c>
      <c r="E22" s="146">
        <v>4</v>
      </c>
      <c r="F22" s="147"/>
    </row>
    <row r="23" spans="1:6" ht="21" customHeight="1">
      <c r="A23" s="80"/>
      <c r="B23" s="148"/>
      <c r="C23" s="149"/>
      <c r="D23" s="149"/>
      <c r="E23" s="149"/>
      <c r="F23" s="150"/>
    </row>
    <row r="24" spans="1:6" ht="21" customHeight="1">
      <c r="A24" s="151" t="s">
        <v>892</v>
      </c>
      <c r="B24" s="152"/>
      <c r="C24" s="153"/>
      <c r="D24" s="153"/>
      <c r="E24" s="153"/>
      <c r="F24" s="154"/>
    </row>
    <row r="25" spans="1:6" ht="21" customHeight="1">
      <c r="A25" s="30"/>
      <c r="B25" s="39"/>
      <c r="C25" s="27"/>
      <c r="D25" s="27"/>
      <c r="E25" s="27"/>
      <c r="F25" s="40"/>
    </row>
    <row r="26" spans="1:6" ht="21" customHeight="1">
      <c r="A26" s="30"/>
      <c r="B26" s="39"/>
      <c r="C26" s="27"/>
      <c r="D26" s="27"/>
      <c r="E26" s="27"/>
      <c r="F26" s="40"/>
    </row>
  </sheetData>
  <sheetProtection/>
  <mergeCells count="7">
    <mergeCell ref="A1:F1"/>
    <mergeCell ref="A2:F2"/>
    <mergeCell ref="A4:A6"/>
    <mergeCell ref="B4:B6"/>
    <mergeCell ref="C4:C6"/>
    <mergeCell ref="D4:D6"/>
    <mergeCell ref="E4:E6"/>
  </mergeCells>
  <printOptions horizontalCentered="1"/>
  <pageMargins left="1.1791666666666667" right="1.1791666666666667" top="2.2" bottom="2.2" header="0" footer="0"/>
  <pageSetup horizontalDpi="600" verticalDpi="600" orientation="portrait" pageOrder="overThenDown" paperSize="9" scale="74"/>
  <colBreaks count="1" manualBreakCount="1">
    <brk id="6" max="23" man="1"/>
  </colBreaks>
</worksheet>
</file>

<file path=xl/worksheets/sheet29.xml><?xml version="1.0" encoding="utf-8"?>
<worksheet xmlns="http://schemas.openxmlformats.org/spreadsheetml/2006/main" xmlns:r="http://schemas.openxmlformats.org/officeDocument/2006/relationships">
  <dimension ref="A1:K38"/>
  <sheetViews>
    <sheetView showZeros="0" view="pageBreakPreview" zoomScale="115" zoomScaleSheetLayoutView="115" workbookViewId="0" topLeftCell="A1">
      <selection activeCell="C22" sqref="C22"/>
    </sheetView>
  </sheetViews>
  <sheetFormatPr defaultColWidth="9.00390625" defaultRowHeight="14.25"/>
  <cols>
    <col min="1" max="1" width="14.75390625" style="1" customWidth="1"/>
    <col min="2" max="2" width="15.875" style="1" customWidth="1"/>
    <col min="3" max="3" width="9.625" style="1" customWidth="1"/>
    <col min="4" max="4" width="10.50390625" style="1" customWidth="1"/>
    <col min="5" max="5" width="0.2421875" style="1" customWidth="1"/>
    <col min="6" max="6" width="9.00390625" style="1" hidden="1" customWidth="1"/>
    <col min="7" max="7" width="9.00390625" style="1" customWidth="1"/>
    <col min="8" max="8" width="12.50390625" style="1" customWidth="1"/>
    <col min="9" max="9" width="9.00390625" style="1" customWidth="1"/>
    <col min="10" max="10" width="13.75390625" style="1" bestFit="1" customWidth="1"/>
    <col min="11" max="16384" width="9.00390625" style="1" customWidth="1"/>
  </cols>
  <sheetData>
    <row r="1" spans="1:4" ht="18.75" customHeight="1">
      <c r="A1" s="2" t="s">
        <v>893</v>
      </c>
      <c r="B1" s="2"/>
      <c r="C1" s="2"/>
      <c r="D1" s="2"/>
    </row>
    <row r="2" spans="1:4" ht="18.75" customHeight="1">
      <c r="A2" s="3" t="s">
        <v>894</v>
      </c>
      <c r="B2" s="4"/>
      <c r="C2" s="4"/>
      <c r="D2" s="4"/>
    </row>
    <row r="3" spans="1:4" ht="6" customHeight="1">
      <c r="A3" s="5"/>
      <c r="B3" s="5"/>
      <c r="C3" s="5"/>
      <c r="D3" s="5"/>
    </row>
    <row r="4" spans="1:4" ht="13.5" customHeight="1">
      <c r="A4" s="120" t="s">
        <v>733</v>
      </c>
      <c r="B4" s="36"/>
      <c r="C4" s="27"/>
      <c r="D4" s="27" t="s">
        <v>895</v>
      </c>
    </row>
    <row r="5" spans="1:11" ht="12" customHeight="1">
      <c r="A5" s="6" t="s">
        <v>4</v>
      </c>
      <c r="B5" s="45" t="s">
        <v>5</v>
      </c>
      <c r="C5" s="8">
        <v>2020</v>
      </c>
      <c r="D5" s="74" t="s">
        <v>896</v>
      </c>
      <c r="H5" s="121"/>
      <c r="I5" s="135"/>
      <c r="J5" s="121"/>
      <c r="K5" s="136"/>
    </row>
    <row r="6" spans="1:11" ht="12" customHeight="1">
      <c r="A6" s="15"/>
      <c r="B6" s="11"/>
      <c r="C6" s="46"/>
      <c r="D6" s="46" t="s">
        <v>218</v>
      </c>
      <c r="H6" s="122"/>
      <c r="I6" s="135"/>
      <c r="J6" s="122"/>
      <c r="K6" s="122"/>
    </row>
    <row r="7" spans="1:11" ht="12" customHeight="1">
      <c r="A7" s="15"/>
      <c r="B7" s="11"/>
      <c r="C7" s="46"/>
      <c r="D7" s="46" t="s">
        <v>219</v>
      </c>
      <c r="H7" s="122"/>
      <c r="I7" s="135"/>
      <c r="J7" s="122"/>
      <c r="K7" s="122"/>
    </row>
    <row r="8" spans="1:11" ht="3" customHeight="1">
      <c r="A8" s="20"/>
      <c r="B8" s="21"/>
      <c r="C8" s="22"/>
      <c r="D8" s="22"/>
      <c r="H8" s="30"/>
      <c r="I8" s="39"/>
      <c r="J8" s="27"/>
      <c r="K8" s="27"/>
    </row>
    <row r="9" spans="1:11" ht="14.25" customHeight="1">
      <c r="A9" s="123" t="s">
        <v>897</v>
      </c>
      <c r="B9" s="76" t="s">
        <v>898</v>
      </c>
      <c r="C9" s="49">
        <v>4126816.740096</v>
      </c>
      <c r="D9" s="28">
        <v>6.958978440062799</v>
      </c>
      <c r="E9" s="93"/>
      <c r="F9" s="29"/>
      <c r="G9" s="49"/>
      <c r="H9" s="123"/>
      <c r="I9" s="76"/>
      <c r="J9" s="49"/>
      <c r="K9" s="28"/>
    </row>
    <row r="10" spans="1:11" ht="14.25" customHeight="1">
      <c r="A10" s="30" t="s">
        <v>899</v>
      </c>
      <c r="B10" s="76" t="s">
        <v>900</v>
      </c>
      <c r="C10" s="49">
        <v>4091634.404633</v>
      </c>
      <c r="D10" s="28">
        <v>6.901960384131716</v>
      </c>
      <c r="F10" s="29"/>
      <c r="G10" s="49"/>
      <c r="H10" s="30"/>
      <c r="I10" s="76"/>
      <c r="K10" s="28"/>
    </row>
    <row r="11" spans="1:11" ht="14.25" customHeight="1">
      <c r="A11" s="30" t="s">
        <v>901</v>
      </c>
      <c r="B11" s="76" t="s">
        <v>902</v>
      </c>
      <c r="C11" s="49">
        <v>2890097.675863</v>
      </c>
      <c r="D11" s="28">
        <v>10.910387576732319</v>
      </c>
      <c r="F11" s="29"/>
      <c r="G11" s="49"/>
      <c r="H11" s="30"/>
      <c r="I11" s="76"/>
      <c r="J11" s="49"/>
      <c r="K11" s="28"/>
    </row>
    <row r="12" spans="1:11" ht="14.25" customHeight="1">
      <c r="A12" s="30" t="s">
        <v>903</v>
      </c>
      <c r="B12" s="39" t="s">
        <v>904</v>
      </c>
      <c r="C12" s="49">
        <v>1335684.343451</v>
      </c>
      <c r="D12" s="28">
        <v>6.1806515957581905</v>
      </c>
      <c r="F12" s="29"/>
      <c r="G12" s="49"/>
      <c r="H12" s="30"/>
      <c r="I12" s="39"/>
      <c r="J12" s="49"/>
      <c r="K12" s="28"/>
    </row>
    <row r="13" spans="1:11" ht="14.25" customHeight="1">
      <c r="A13" s="124" t="s">
        <v>905</v>
      </c>
      <c r="B13" s="39" t="s">
        <v>906</v>
      </c>
      <c r="C13" s="49">
        <v>1554413.332412</v>
      </c>
      <c r="D13" s="28">
        <v>15.324574248966085</v>
      </c>
      <c r="F13" s="29"/>
      <c r="G13" s="49"/>
      <c r="H13" s="124"/>
      <c r="I13" s="39"/>
      <c r="J13" s="49"/>
      <c r="K13" s="28"/>
    </row>
    <row r="14" spans="1:11" ht="14.25" customHeight="1">
      <c r="A14" s="124" t="s">
        <v>907</v>
      </c>
      <c r="B14" s="125" t="s">
        <v>908</v>
      </c>
      <c r="C14" s="49">
        <v>585513.384797</v>
      </c>
      <c r="D14" s="28">
        <v>8.19352077755439</v>
      </c>
      <c r="F14" s="29"/>
      <c r="G14" s="49"/>
      <c r="H14" s="124"/>
      <c r="I14" s="125"/>
      <c r="J14" s="49"/>
      <c r="K14" s="28"/>
    </row>
    <row r="15" spans="1:11" ht="14.25" customHeight="1">
      <c r="A15" s="30" t="s">
        <v>903</v>
      </c>
      <c r="B15" s="39" t="s">
        <v>904</v>
      </c>
      <c r="C15" s="49">
        <v>397536.207935</v>
      </c>
      <c r="D15" s="28">
        <v>17.75296983996271</v>
      </c>
      <c r="F15" s="29"/>
      <c r="G15" s="49"/>
      <c r="H15" s="30"/>
      <c r="I15" s="39"/>
      <c r="J15" s="49"/>
      <c r="K15" s="28"/>
    </row>
    <row r="16" spans="1:11" ht="14.25" customHeight="1">
      <c r="A16" s="124" t="s">
        <v>909</v>
      </c>
      <c r="B16" s="39" t="s">
        <v>906</v>
      </c>
      <c r="C16" s="49">
        <v>187977.176862</v>
      </c>
      <c r="D16" s="28">
        <v>-7.659897377345598</v>
      </c>
      <c r="F16" s="29"/>
      <c r="G16" s="49"/>
      <c r="H16" s="124"/>
      <c r="I16" s="39"/>
      <c r="J16" s="49"/>
      <c r="K16" s="28"/>
    </row>
    <row r="17" spans="1:11" ht="14.25" customHeight="1">
      <c r="A17" s="30" t="s">
        <v>910</v>
      </c>
      <c r="B17" s="126" t="s">
        <v>911</v>
      </c>
      <c r="C17" s="49">
        <v>616011.756769</v>
      </c>
      <c r="D17" s="28">
        <v>-9.474494034843602</v>
      </c>
      <c r="F17" s="29"/>
      <c r="G17" s="49"/>
      <c r="H17" s="30"/>
      <c r="I17" s="126"/>
      <c r="J17" s="49"/>
      <c r="K17" s="28"/>
    </row>
    <row r="18" spans="1:11" ht="14.25" customHeight="1">
      <c r="A18" s="30" t="s">
        <v>912</v>
      </c>
      <c r="B18" s="39" t="s">
        <v>913</v>
      </c>
      <c r="C18" s="49">
        <v>115438.181668</v>
      </c>
      <c r="D18" s="28">
        <v>320.2982846428326</v>
      </c>
      <c r="F18" s="29"/>
      <c r="G18" s="49"/>
      <c r="H18" s="30"/>
      <c r="I18" s="39"/>
      <c r="J18" s="49"/>
      <c r="K18" s="28"/>
    </row>
    <row r="19" spans="1:11" ht="14.25" customHeight="1">
      <c r="A19" s="124" t="s">
        <v>914</v>
      </c>
      <c r="B19" s="76" t="s">
        <v>915</v>
      </c>
      <c r="C19" s="49">
        <v>500573.575101</v>
      </c>
      <c r="D19" s="28">
        <v>-23.344646483512214</v>
      </c>
      <c r="F19" s="29"/>
      <c r="G19" s="49"/>
      <c r="H19" s="124"/>
      <c r="I19" s="76"/>
      <c r="J19" s="49"/>
      <c r="K19" s="28"/>
    </row>
    <row r="20" spans="1:11" ht="14.25" customHeight="1">
      <c r="A20" s="127" t="s">
        <v>916</v>
      </c>
      <c r="B20" s="128" t="s">
        <v>917</v>
      </c>
      <c r="C20" s="49">
        <v>11.587204</v>
      </c>
      <c r="D20" s="28">
        <v>-7.414359590639161</v>
      </c>
      <c r="F20" s="29"/>
      <c r="G20" s="49"/>
      <c r="H20" s="127"/>
      <c r="I20" s="128"/>
      <c r="J20" s="49"/>
      <c r="K20" s="28"/>
    </row>
    <row r="21" spans="1:11" ht="14.25" customHeight="1">
      <c r="A21" s="30" t="s">
        <v>918</v>
      </c>
      <c r="B21" s="76" t="s">
        <v>919</v>
      </c>
      <c r="C21" s="49">
        <v>35182.335463</v>
      </c>
      <c r="D21" s="28">
        <v>14.032358598757302</v>
      </c>
      <c r="F21" s="29"/>
      <c r="G21" s="49"/>
      <c r="H21" s="30"/>
      <c r="I21" s="76"/>
      <c r="J21" s="49"/>
      <c r="K21" s="28"/>
    </row>
    <row r="22" spans="1:11" ht="14.25" customHeight="1">
      <c r="A22" s="123" t="s">
        <v>920</v>
      </c>
      <c r="B22" s="39" t="s">
        <v>921</v>
      </c>
      <c r="C22" s="49">
        <v>2464969.559855</v>
      </c>
      <c r="D22" s="28">
        <v>16.09563572348116</v>
      </c>
      <c r="F22" s="29"/>
      <c r="G22" s="49"/>
      <c r="H22" s="123"/>
      <c r="I22" s="39"/>
      <c r="J22" s="49"/>
      <c r="K22" s="28"/>
    </row>
    <row r="23" spans="1:11" ht="14.25" customHeight="1">
      <c r="A23" s="123" t="s">
        <v>922</v>
      </c>
      <c r="B23" s="39" t="s">
        <v>316</v>
      </c>
      <c r="C23" s="49">
        <v>2461674.287043</v>
      </c>
      <c r="D23" s="28">
        <v>16.158750024361144</v>
      </c>
      <c r="F23" s="29"/>
      <c r="G23" s="49"/>
      <c r="H23" s="123"/>
      <c r="I23" s="39"/>
      <c r="J23" s="49"/>
      <c r="K23" s="28"/>
    </row>
    <row r="24" spans="1:11" ht="14.25" customHeight="1">
      <c r="A24" s="123" t="s">
        <v>923</v>
      </c>
      <c r="B24" s="39" t="s">
        <v>924</v>
      </c>
      <c r="C24" s="49">
        <v>1193903.164786</v>
      </c>
      <c r="D24" s="28">
        <v>13.175946460177205</v>
      </c>
      <c r="F24" s="29"/>
      <c r="G24" s="49"/>
      <c r="H24" s="123"/>
      <c r="I24" s="39"/>
      <c r="J24" s="49"/>
      <c r="K24" s="28"/>
    </row>
    <row r="25" spans="1:11" ht="14.25" customHeight="1">
      <c r="A25" s="123" t="s">
        <v>925</v>
      </c>
      <c r="B25" s="39" t="s">
        <v>926</v>
      </c>
      <c r="C25" s="49">
        <v>120549.093885</v>
      </c>
      <c r="D25" s="28">
        <v>-5.638299170809731</v>
      </c>
      <c r="F25" s="29"/>
      <c r="G25" s="49"/>
      <c r="H25" s="123"/>
      <c r="I25" s="39"/>
      <c r="J25" s="49"/>
      <c r="K25" s="28"/>
    </row>
    <row r="26" spans="1:11" ht="14.25" customHeight="1">
      <c r="A26" s="123" t="s">
        <v>927</v>
      </c>
      <c r="B26" s="126" t="s">
        <v>928</v>
      </c>
      <c r="C26" s="49">
        <v>1073354.070901</v>
      </c>
      <c r="D26" s="28">
        <v>15.768345296603226</v>
      </c>
      <c r="F26" s="29"/>
      <c r="G26" s="49"/>
      <c r="H26" s="123"/>
      <c r="I26" s="126"/>
      <c r="J26" s="49"/>
      <c r="K26" s="28"/>
    </row>
    <row r="27" spans="1:11" ht="14.25" customHeight="1">
      <c r="A27" s="129" t="s">
        <v>929</v>
      </c>
      <c r="B27" s="130" t="s">
        <v>930</v>
      </c>
      <c r="C27" s="49">
        <v>1267771.122257</v>
      </c>
      <c r="D27" s="28">
        <v>19.115168000488346</v>
      </c>
      <c r="F27" s="29"/>
      <c r="G27" s="49"/>
      <c r="H27" s="129"/>
      <c r="I27" s="130"/>
      <c r="J27" s="49"/>
      <c r="K27" s="28"/>
    </row>
    <row r="28" spans="1:11" ht="14.25" customHeight="1">
      <c r="A28" s="123" t="s">
        <v>925</v>
      </c>
      <c r="B28" s="39" t="s">
        <v>926</v>
      </c>
      <c r="C28" s="49">
        <v>95680.514044</v>
      </c>
      <c r="D28" s="28">
        <v>2.6380686073950312</v>
      </c>
      <c r="F28" s="29"/>
      <c r="G28" s="49"/>
      <c r="H28" s="123"/>
      <c r="I28" s="39"/>
      <c r="J28" s="49"/>
      <c r="K28" s="28"/>
    </row>
    <row r="29" spans="1:11" ht="14.25" customHeight="1">
      <c r="A29" s="123" t="s">
        <v>927</v>
      </c>
      <c r="B29" s="126" t="s">
        <v>928</v>
      </c>
      <c r="C29" s="49">
        <v>1116481.236323</v>
      </c>
      <c r="D29" s="28">
        <v>15.451973011270024</v>
      </c>
      <c r="F29" s="29"/>
      <c r="G29" s="49"/>
      <c r="H29" s="123"/>
      <c r="I29" s="126"/>
      <c r="J29" s="49"/>
      <c r="K29" s="28"/>
    </row>
    <row r="30" spans="1:11" ht="14.25" customHeight="1">
      <c r="A30" s="123" t="s">
        <v>931</v>
      </c>
      <c r="B30" s="39" t="s">
        <v>932</v>
      </c>
      <c r="C30" s="49">
        <v>55609.315042</v>
      </c>
      <c r="D30" s="28">
        <v>1273.0622089604515</v>
      </c>
      <c r="F30" s="29"/>
      <c r="G30" s="49"/>
      <c r="H30" s="123"/>
      <c r="I30" s="39"/>
      <c r="J30" s="49"/>
      <c r="K30" s="28"/>
    </row>
    <row r="31" spans="1:11" ht="14.25" customHeight="1">
      <c r="A31" s="30" t="s">
        <v>933</v>
      </c>
      <c r="B31" s="39" t="s">
        <v>934</v>
      </c>
      <c r="C31" s="131"/>
      <c r="D31" s="28"/>
      <c r="E31" s="96"/>
      <c r="F31" s="97"/>
      <c r="G31" s="131"/>
      <c r="H31" s="30"/>
      <c r="I31" s="39"/>
      <c r="J31" s="131"/>
      <c r="K31" s="28"/>
    </row>
    <row r="32" spans="1:11" ht="14.25" customHeight="1">
      <c r="A32" s="30" t="s">
        <v>935</v>
      </c>
      <c r="B32" s="39" t="s">
        <v>936</v>
      </c>
      <c r="C32" s="131"/>
      <c r="D32" s="28"/>
      <c r="F32" s="29"/>
      <c r="G32" s="131"/>
      <c r="H32" s="30"/>
      <c r="I32" s="39"/>
      <c r="J32" s="131"/>
      <c r="K32" s="28"/>
    </row>
    <row r="33" spans="1:11" ht="14.25" customHeight="1">
      <c r="A33" s="127" t="s">
        <v>937</v>
      </c>
      <c r="B33" s="128" t="s">
        <v>938</v>
      </c>
      <c r="C33" s="131"/>
      <c r="D33" s="28"/>
      <c r="F33" s="29"/>
      <c r="G33" s="131"/>
      <c r="H33" s="127"/>
      <c r="I33" s="128"/>
      <c r="J33" s="131"/>
      <c r="K33" s="28"/>
    </row>
    <row r="34" spans="1:11" ht="14.25" customHeight="1">
      <c r="A34" s="30" t="s">
        <v>939</v>
      </c>
      <c r="B34" s="76" t="s">
        <v>940</v>
      </c>
      <c r="C34" s="49">
        <v>3295.272812</v>
      </c>
      <c r="D34" s="28">
        <v>-17.422331771950393</v>
      </c>
      <c r="F34" s="29"/>
      <c r="G34" s="49"/>
      <c r="H34" s="30"/>
      <c r="I34" s="76"/>
      <c r="J34" s="49"/>
      <c r="K34" s="28"/>
    </row>
    <row r="35" spans="1:6" ht="3" customHeight="1">
      <c r="A35" s="116"/>
      <c r="B35" s="117"/>
      <c r="C35" s="70"/>
      <c r="D35" s="118"/>
      <c r="F35" s="29"/>
    </row>
    <row r="36" spans="1:6" ht="14.25" customHeight="1">
      <c r="A36" s="132" t="s">
        <v>941</v>
      </c>
      <c r="B36" s="132"/>
      <c r="C36" s="133"/>
      <c r="D36" s="134"/>
      <c r="F36" s="29"/>
    </row>
    <row r="37" spans="1:3" ht="14.25">
      <c r="A37" s="59"/>
      <c r="B37" s="59"/>
      <c r="C37" s="59"/>
    </row>
    <row r="38" spans="1:3" ht="14.25">
      <c r="A38" s="59"/>
      <c r="B38" s="59"/>
      <c r="C38" s="59"/>
    </row>
  </sheetData>
  <sheetProtection/>
  <mergeCells count="8">
    <mergeCell ref="A1:D1"/>
    <mergeCell ref="A2:D2"/>
    <mergeCell ref="A5:A7"/>
    <mergeCell ref="B5:B7"/>
    <mergeCell ref="C5:C7"/>
    <mergeCell ref="H5:H7"/>
    <mergeCell ref="I5:I7"/>
    <mergeCell ref="J5:J7"/>
  </mergeCells>
  <printOptions/>
  <pageMargins left="1.9694444444444446" right="1.9694444444444446" top="2.2" bottom="2.2" header="0" footer="0"/>
  <pageSetup horizontalDpi="600" verticalDpi="600" orientation="portrait" pageOrder="overThenDown" paperSize="9"/>
</worksheet>
</file>

<file path=xl/worksheets/sheet3.xml><?xml version="1.0" encoding="utf-8"?>
<worksheet xmlns="http://schemas.openxmlformats.org/spreadsheetml/2006/main" xmlns:r="http://schemas.openxmlformats.org/officeDocument/2006/relationships">
  <dimension ref="A1:X41"/>
  <sheetViews>
    <sheetView showGridLines="0" showZeros="0" view="pageBreakPreview" zoomScale="115" zoomScaleSheetLayoutView="115" workbookViewId="0" topLeftCell="A1">
      <pane ySplit="8" topLeftCell="A9" activePane="bottomLeft" state="frozen"/>
      <selection pane="bottomLeft" activeCell="D42" sqref="D42"/>
    </sheetView>
  </sheetViews>
  <sheetFormatPr defaultColWidth="9.00390625" defaultRowHeight="14.25"/>
  <cols>
    <col min="1" max="1" width="18.00390625" style="346" customWidth="1"/>
    <col min="2" max="2" width="26.75390625" style="346" customWidth="1"/>
    <col min="3" max="8" width="6.375" style="346" customWidth="1"/>
    <col min="9" max="10" width="9.625" style="346" customWidth="1"/>
    <col min="11" max="11" width="0.2421875" style="346" customWidth="1"/>
    <col min="12" max="12" width="9.00390625" style="346" hidden="1" customWidth="1"/>
    <col min="13" max="21" width="9.00390625" style="851" customWidth="1"/>
    <col min="22" max="16384" width="9.00390625" style="346" customWidth="1"/>
  </cols>
  <sheetData>
    <row r="1" spans="1:10" ht="18.75" customHeight="1">
      <c r="A1" s="731" t="s">
        <v>43</v>
      </c>
      <c r="B1" s="731"/>
      <c r="C1" s="731"/>
      <c r="D1" s="732" t="s">
        <v>104</v>
      </c>
      <c r="E1" s="732"/>
      <c r="F1" s="732"/>
      <c r="G1" s="732"/>
      <c r="H1" s="732"/>
      <c r="I1" s="732"/>
      <c r="J1" s="732"/>
    </row>
    <row r="2" spans="1:10" ht="19.5" customHeight="1">
      <c r="A2" s="731" t="s">
        <v>105</v>
      </c>
      <c r="B2" s="731"/>
      <c r="C2" s="731"/>
      <c r="D2" s="732" t="s">
        <v>106</v>
      </c>
      <c r="E2" s="732"/>
      <c r="F2" s="732"/>
      <c r="G2" s="732"/>
      <c r="H2" s="732"/>
      <c r="I2" s="732"/>
      <c r="J2" s="732"/>
    </row>
    <row r="3" spans="1:10" ht="3.75" customHeight="1">
      <c r="A3" s="733"/>
      <c r="B3" s="733"/>
      <c r="C3" s="733"/>
      <c r="D3" s="733"/>
      <c r="E3" s="733"/>
      <c r="F3" s="733"/>
      <c r="G3" s="733"/>
      <c r="H3" s="733"/>
      <c r="I3" s="733"/>
      <c r="J3" s="733"/>
    </row>
    <row r="4" spans="1:10" ht="12" customHeight="1">
      <c r="A4" s="734" t="s">
        <v>4</v>
      </c>
      <c r="B4" s="852" t="s">
        <v>5</v>
      </c>
      <c r="C4" s="736">
        <v>2015</v>
      </c>
      <c r="D4" s="736">
        <v>2016</v>
      </c>
      <c r="E4" s="736">
        <v>2017</v>
      </c>
      <c r="F4" s="736">
        <v>2018</v>
      </c>
      <c r="G4" s="736">
        <v>2019</v>
      </c>
      <c r="H4" s="736"/>
      <c r="I4" s="775" t="s">
        <v>47</v>
      </c>
      <c r="J4" s="775" t="s">
        <v>48</v>
      </c>
    </row>
    <row r="5" spans="1:10" ht="11.25" customHeight="1">
      <c r="A5" s="737"/>
      <c r="B5" s="853"/>
      <c r="C5" s="739"/>
      <c r="D5" s="739"/>
      <c r="E5" s="739"/>
      <c r="F5" s="739"/>
      <c r="G5" s="739"/>
      <c r="H5" s="739"/>
      <c r="I5" s="776" t="s">
        <v>49</v>
      </c>
      <c r="J5" s="776" t="s">
        <v>50</v>
      </c>
    </row>
    <row r="6" spans="1:10" ht="11.25" customHeight="1">
      <c r="A6" s="737"/>
      <c r="B6" s="853"/>
      <c r="C6" s="739"/>
      <c r="D6" s="739"/>
      <c r="E6" s="739"/>
      <c r="F6" s="739"/>
      <c r="G6" s="739"/>
      <c r="H6" s="739">
        <v>2020</v>
      </c>
      <c r="I6" s="777" t="s">
        <v>51</v>
      </c>
      <c r="J6" s="777" t="s">
        <v>52</v>
      </c>
    </row>
    <row r="7" spans="1:10" ht="11.25" customHeight="1">
      <c r="A7" s="737"/>
      <c r="B7" s="853"/>
      <c r="C7" s="739"/>
      <c r="D7" s="739"/>
      <c r="E7" s="739"/>
      <c r="F7" s="739"/>
      <c r="G7" s="739"/>
      <c r="H7" s="739"/>
      <c r="I7" s="777" t="s">
        <v>53</v>
      </c>
      <c r="J7" s="777" t="s">
        <v>53</v>
      </c>
    </row>
    <row r="8" spans="1:10" ht="11.25" customHeight="1">
      <c r="A8" s="740"/>
      <c r="B8" s="854"/>
      <c r="C8" s="742"/>
      <c r="D8" s="742"/>
      <c r="E8" s="742"/>
      <c r="F8" s="742"/>
      <c r="G8" s="742"/>
      <c r="H8" s="743"/>
      <c r="I8" s="777" t="s">
        <v>54</v>
      </c>
      <c r="J8" s="777" t="s">
        <v>55</v>
      </c>
    </row>
    <row r="9" spans="1:10" ht="3" customHeight="1">
      <c r="A9" s="744"/>
      <c r="B9" s="745"/>
      <c r="C9" s="746"/>
      <c r="D9" s="746"/>
      <c r="E9" s="746"/>
      <c r="F9" s="746"/>
      <c r="G9" s="746"/>
      <c r="H9" s="746"/>
      <c r="I9" s="778"/>
      <c r="J9" s="778"/>
    </row>
    <row r="10" spans="1:18" ht="21.75" customHeight="1">
      <c r="A10" s="855" t="s">
        <v>107</v>
      </c>
      <c r="B10" s="856" t="s">
        <v>108</v>
      </c>
      <c r="C10" s="749"/>
      <c r="D10" s="749"/>
      <c r="E10" s="749"/>
      <c r="F10" s="749"/>
      <c r="G10" s="749"/>
      <c r="H10" s="749"/>
      <c r="I10" s="779"/>
      <c r="J10" s="779"/>
      <c r="R10" s="895"/>
    </row>
    <row r="11" spans="1:23" ht="16.5" customHeight="1">
      <c r="A11" s="857" t="s">
        <v>109</v>
      </c>
      <c r="B11" s="858" t="s">
        <v>110</v>
      </c>
      <c r="C11" s="365" t="s">
        <v>22</v>
      </c>
      <c r="D11" s="365" t="s">
        <v>22</v>
      </c>
      <c r="E11" s="365" t="s">
        <v>22</v>
      </c>
      <c r="F11" s="365" t="s">
        <v>22</v>
      </c>
      <c r="G11" s="365" t="s">
        <v>22</v>
      </c>
      <c r="H11" s="365" t="s">
        <v>22</v>
      </c>
      <c r="I11" s="886">
        <v>-20.562381643610806</v>
      </c>
      <c r="J11" s="886">
        <v>-4.49958848200302</v>
      </c>
      <c r="L11" s="887"/>
      <c r="M11" s="366"/>
      <c r="N11" s="888"/>
      <c r="O11" s="889"/>
      <c r="P11" s="888"/>
      <c r="Q11" s="888"/>
      <c r="R11" s="896"/>
      <c r="S11" s="892"/>
      <c r="T11" s="892"/>
      <c r="U11" s="888"/>
      <c r="V11" s="888">
        <f>U11*1.047</f>
        <v>0</v>
      </c>
      <c r="W11" s="888" t="e">
        <f>V11/C11*100-100</f>
        <v>#VALUE!</v>
      </c>
    </row>
    <row r="12" spans="1:23" ht="16.5" customHeight="1">
      <c r="A12" s="857" t="s">
        <v>111</v>
      </c>
      <c r="B12" s="858" t="s">
        <v>112</v>
      </c>
      <c r="C12" s="859">
        <v>117.36</v>
      </c>
      <c r="D12" s="859">
        <v>72.38</v>
      </c>
      <c r="E12" s="859">
        <v>45.48</v>
      </c>
      <c r="F12" s="859">
        <v>31.94</v>
      </c>
      <c r="G12" s="859">
        <v>54.77</v>
      </c>
      <c r="H12" s="859"/>
      <c r="I12" s="886">
        <v>-49.78789355873441</v>
      </c>
      <c r="J12" s="886">
        <v>-12.871208928600154</v>
      </c>
      <c r="K12" s="890"/>
      <c r="M12" s="366"/>
      <c r="N12" s="888"/>
      <c r="O12" s="891"/>
      <c r="P12" s="892"/>
      <c r="Q12" s="892"/>
      <c r="R12" s="892"/>
      <c r="S12" s="888"/>
      <c r="T12" s="889"/>
      <c r="U12" s="889"/>
      <c r="V12" s="897"/>
      <c r="W12" s="897"/>
    </row>
    <row r="13" spans="1:23" ht="16.5" customHeight="1">
      <c r="A13" s="855" t="s">
        <v>113</v>
      </c>
      <c r="B13" s="856" t="s">
        <v>114</v>
      </c>
      <c r="C13" s="749"/>
      <c r="D13" s="749"/>
      <c r="E13" s="749"/>
      <c r="F13" s="749"/>
      <c r="G13" s="749"/>
      <c r="H13" s="749"/>
      <c r="I13" s="839"/>
      <c r="J13" s="839"/>
      <c r="K13" s="893"/>
      <c r="M13" s="366"/>
      <c r="N13" s="888"/>
      <c r="O13" s="891"/>
      <c r="P13" s="892"/>
      <c r="Q13" s="892"/>
      <c r="R13" s="892"/>
      <c r="S13" s="888"/>
      <c r="T13" s="889"/>
      <c r="U13" s="889"/>
      <c r="V13" s="897"/>
      <c r="W13" s="897"/>
    </row>
    <row r="14" spans="1:23" ht="24.75" customHeight="1">
      <c r="A14" s="857" t="s">
        <v>115</v>
      </c>
      <c r="B14" s="858" t="s">
        <v>28</v>
      </c>
      <c r="C14" s="859">
        <v>78.86</v>
      </c>
      <c r="D14" s="859">
        <v>86.55</v>
      </c>
      <c r="E14" s="859">
        <v>97</v>
      </c>
      <c r="F14" s="859">
        <v>104.19</v>
      </c>
      <c r="G14" s="859">
        <v>109.81</v>
      </c>
      <c r="H14" s="859">
        <v>108</v>
      </c>
      <c r="I14" s="779">
        <v>36.4</v>
      </c>
      <c r="J14" s="779">
        <v>6.4</v>
      </c>
      <c r="M14" s="366"/>
      <c r="N14" s="888"/>
      <c r="O14" s="891"/>
      <c r="P14" s="892"/>
      <c r="Q14" s="892"/>
      <c r="R14" s="892"/>
      <c r="S14" s="888"/>
      <c r="T14" s="889"/>
      <c r="U14" s="889"/>
      <c r="V14" s="897"/>
      <c r="W14" s="897"/>
    </row>
    <row r="15" spans="1:23" ht="16.5" customHeight="1">
      <c r="A15" s="860" t="s">
        <v>116</v>
      </c>
      <c r="B15" s="861" t="s">
        <v>117</v>
      </c>
      <c r="C15" s="862"/>
      <c r="D15" s="749"/>
      <c r="E15" s="749"/>
      <c r="F15" s="749"/>
      <c r="G15" s="749"/>
      <c r="H15" s="749"/>
      <c r="I15" s="839"/>
      <c r="J15" s="839"/>
      <c r="M15" s="366"/>
      <c r="N15" s="888"/>
      <c r="O15" s="891"/>
      <c r="P15" s="892"/>
      <c r="Q15" s="892"/>
      <c r="R15" s="892"/>
      <c r="S15" s="888"/>
      <c r="T15" s="889"/>
      <c r="U15" s="889"/>
      <c r="V15" s="897"/>
      <c r="W15" s="897"/>
    </row>
    <row r="16" spans="1:23" ht="25.5" customHeight="1">
      <c r="A16" s="863" t="s">
        <v>118</v>
      </c>
      <c r="B16" s="864" t="s">
        <v>119</v>
      </c>
      <c r="C16" s="865">
        <v>7</v>
      </c>
      <c r="D16" s="866">
        <v>3</v>
      </c>
      <c r="E16" s="756">
        <v>1</v>
      </c>
      <c r="F16" s="865">
        <v>1</v>
      </c>
      <c r="G16" s="865">
        <v>8</v>
      </c>
      <c r="H16" s="865">
        <v>20</v>
      </c>
      <c r="I16" s="779">
        <f>H16/C16*100-100</f>
        <v>185.71428571428572</v>
      </c>
      <c r="J16" s="779">
        <f>(POWER(H16/C16,1/5)-1)*100</f>
        <v>23.363417251672082</v>
      </c>
      <c r="M16" s="366"/>
      <c r="N16" s="888"/>
      <c r="O16" s="891"/>
      <c r="P16" s="892"/>
      <c r="Q16" s="892"/>
      <c r="R16" s="898"/>
      <c r="S16" s="888"/>
      <c r="T16" s="889"/>
      <c r="U16" s="889"/>
      <c r="V16" s="897"/>
      <c r="W16" s="897"/>
    </row>
    <row r="17" spans="1:23" ht="25.5" customHeight="1">
      <c r="A17" s="863" t="s">
        <v>120</v>
      </c>
      <c r="B17" s="864" t="s">
        <v>121</v>
      </c>
      <c r="C17" s="756">
        <v>20046</v>
      </c>
      <c r="D17" s="865">
        <v>1330.39</v>
      </c>
      <c r="E17" s="866">
        <v>3782.15</v>
      </c>
      <c r="F17" s="865">
        <v>1893.94</v>
      </c>
      <c r="G17" s="865">
        <v>1975.51</v>
      </c>
      <c r="H17" s="865">
        <v>29723.39</v>
      </c>
      <c r="I17" s="779">
        <f>H17/C17*100-100</f>
        <v>48.27591539459243</v>
      </c>
      <c r="J17" s="779">
        <f>(POWER(H17/C17,1/5)-1)*100</f>
        <v>8.196726852865876</v>
      </c>
      <c r="M17" s="366"/>
      <c r="N17" s="888"/>
      <c r="O17" s="891"/>
      <c r="P17" s="892"/>
      <c r="Q17" s="892"/>
      <c r="R17" s="898"/>
      <c r="S17" s="888"/>
      <c r="T17" s="889"/>
      <c r="U17" s="899"/>
      <c r="V17" s="897"/>
      <c r="W17" s="897"/>
    </row>
    <row r="18" spans="1:23" ht="25.5" customHeight="1">
      <c r="A18" s="867" t="s">
        <v>122</v>
      </c>
      <c r="B18" s="864" t="s">
        <v>123</v>
      </c>
      <c r="C18" s="756">
        <v>7679.16</v>
      </c>
      <c r="D18" s="866">
        <v>800.84</v>
      </c>
      <c r="E18" s="866">
        <v>1512.86</v>
      </c>
      <c r="F18" s="865">
        <v>1937.45</v>
      </c>
      <c r="G18" s="865">
        <v>1129</v>
      </c>
      <c r="H18" s="865">
        <v>12099.1</v>
      </c>
      <c r="I18" s="779">
        <f>H18/C18*100-100</f>
        <v>57.55759744555397</v>
      </c>
      <c r="J18" s="779">
        <f>(POWER(H18/C18,1/5)-1)*100</f>
        <v>9.518596587575544</v>
      </c>
      <c r="M18" s="366"/>
      <c r="N18" s="888"/>
      <c r="O18" s="891"/>
      <c r="P18" s="892"/>
      <c r="Q18" s="900"/>
      <c r="R18" s="898"/>
      <c r="S18" s="888"/>
      <c r="T18" s="889"/>
      <c r="U18" s="889"/>
      <c r="V18" s="897"/>
      <c r="W18" s="897"/>
    </row>
    <row r="19" spans="1:23" ht="16.5" customHeight="1">
      <c r="A19" s="855" t="s">
        <v>124</v>
      </c>
      <c r="B19" s="856" t="s">
        <v>125</v>
      </c>
      <c r="C19" s="749"/>
      <c r="D19" s="749"/>
      <c r="E19" s="749"/>
      <c r="F19" s="749"/>
      <c r="G19" s="749"/>
      <c r="H19" s="749"/>
      <c r="I19" s="835"/>
      <c r="J19" s="835"/>
      <c r="L19" s="894"/>
      <c r="M19" s="366"/>
      <c r="N19" s="888"/>
      <c r="O19" s="891"/>
      <c r="P19" s="892"/>
      <c r="Q19" s="888"/>
      <c r="R19" s="898"/>
      <c r="S19" s="888"/>
      <c r="T19" s="888"/>
      <c r="U19" s="888"/>
      <c r="V19" s="897"/>
      <c r="W19" s="897"/>
    </row>
    <row r="20" spans="1:23" ht="19.5" customHeight="1">
      <c r="A20" s="857" t="s">
        <v>126</v>
      </c>
      <c r="B20" s="858" t="s">
        <v>127</v>
      </c>
      <c r="C20" s="798">
        <v>1988.29</v>
      </c>
      <c r="D20" s="798">
        <v>1435.51</v>
      </c>
      <c r="E20" s="798">
        <v>958.45</v>
      </c>
      <c r="F20" s="367">
        <v>610.2</v>
      </c>
      <c r="G20" s="868">
        <v>904.18</v>
      </c>
      <c r="H20" s="868">
        <v>2692.32</v>
      </c>
      <c r="I20" s="779">
        <f aca="true" t="shared" si="0" ref="I20:I22">H20/C20*100-100</f>
        <v>35.408818633096786</v>
      </c>
      <c r="J20" s="779">
        <f aca="true" t="shared" si="1" ref="J20:J25">(POWER(H20/C20,1/5)-1)*100</f>
        <v>6.250110362287065</v>
      </c>
      <c r="L20" s="887"/>
      <c r="M20" s="366"/>
      <c r="N20" s="888"/>
      <c r="O20" s="891"/>
      <c r="P20" s="892"/>
      <c r="Q20" s="888"/>
      <c r="R20" s="888"/>
      <c r="S20" s="888"/>
      <c r="T20" s="888"/>
      <c r="U20" s="888"/>
      <c r="V20" s="897"/>
      <c r="W20" s="897"/>
    </row>
    <row r="21" spans="1:24" ht="16.5" customHeight="1">
      <c r="A21" s="857" t="s">
        <v>128</v>
      </c>
      <c r="B21" s="869" t="s">
        <v>129</v>
      </c>
      <c r="C21" s="798">
        <v>973.7</v>
      </c>
      <c r="D21" s="798">
        <v>472.05</v>
      </c>
      <c r="E21" s="798">
        <v>327.95</v>
      </c>
      <c r="F21" s="367">
        <v>65.95</v>
      </c>
      <c r="G21" s="868">
        <v>567.95</v>
      </c>
      <c r="H21" s="868">
        <v>2305.95</v>
      </c>
      <c r="I21" s="779">
        <f t="shared" si="0"/>
        <v>136.82345691691484</v>
      </c>
      <c r="J21" s="779">
        <f t="shared" si="1"/>
        <v>18.81874016640537</v>
      </c>
      <c r="K21" s="887"/>
      <c r="L21" s="887"/>
      <c r="M21" s="366"/>
      <c r="N21" s="888"/>
      <c r="O21" s="891"/>
      <c r="P21" s="892"/>
      <c r="Q21" s="901"/>
      <c r="R21" s="898"/>
      <c r="S21" s="888"/>
      <c r="T21" s="889"/>
      <c r="U21" s="889"/>
      <c r="V21" s="897"/>
      <c r="W21" s="897"/>
      <c r="X21" s="788"/>
    </row>
    <row r="22" spans="1:23" ht="16.5" customHeight="1">
      <c r="A22" s="857" t="s">
        <v>130</v>
      </c>
      <c r="B22" s="869" t="s">
        <v>131</v>
      </c>
      <c r="C22" s="798">
        <v>1014.59</v>
      </c>
      <c r="D22" s="798">
        <v>963.46</v>
      </c>
      <c r="E22" s="798">
        <v>630.49</v>
      </c>
      <c r="F22" s="367">
        <v>544.25</v>
      </c>
      <c r="G22" s="868">
        <v>336.23</v>
      </c>
      <c r="H22" s="868">
        <v>386.37</v>
      </c>
      <c r="I22" s="779">
        <f t="shared" si="0"/>
        <v>-61.91860751633665</v>
      </c>
      <c r="J22" s="779">
        <f t="shared" si="1"/>
        <v>-17.5591304113892</v>
      </c>
      <c r="K22" s="887"/>
      <c r="L22" s="887"/>
      <c r="M22" s="366"/>
      <c r="N22" s="888"/>
      <c r="O22" s="891"/>
      <c r="P22" s="892"/>
      <c r="Q22" s="888"/>
      <c r="R22" s="898"/>
      <c r="S22" s="888"/>
      <c r="T22" s="889"/>
      <c r="U22" s="899"/>
      <c r="V22" s="897"/>
      <c r="W22" s="897"/>
    </row>
    <row r="23" spans="1:23" ht="16.5" customHeight="1">
      <c r="A23" s="747" t="s">
        <v>132</v>
      </c>
      <c r="B23" s="748" t="s">
        <v>133</v>
      </c>
      <c r="C23" s="749"/>
      <c r="D23" s="798"/>
      <c r="E23" s="749"/>
      <c r="F23" s="753"/>
      <c r="G23" s="749"/>
      <c r="H23" s="749"/>
      <c r="I23" s="834"/>
      <c r="J23" s="839"/>
      <c r="K23" s="887"/>
      <c r="L23" s="887"/>
      <c r="M23" s="366"/>
      <c r="N23" s="888"/>
      <c r="O23" s="891"/>
      <c r="P23" s="892"/>
      <c r="Q23" s="888"/>
      <c r="R23" s="898"/>
      <c r="S23" s="888"/>
      <c r="T23" s="889"/>
      <c r="U23" s="899"/>
      <c r="V23" s="897"/>
      <c r="W23" s="897"/>
    </row>
    <row r="24" spans="1:23" ht="16.5" customHeight="1">
      <c r="A24" s="857" t="s">
        <v>134</v>
      </c>
      <c r="B24" s="858" t="s">
        <v>39</v>
      </c>
      <c r="C24" s="866">
        <v>860.21</v>
      </c>
      <c r="D24" s="866">
        <v>1010.1</v>
      </c>
      <c r="E24" s="866">
        <v>405.37</v>
      </c>
      <c r="F24" s="756">
        <v>430.08</v>
      </c>
      <c r="G24" s="866">
        <v>492.84</v>
      </c>
      <c r="H24" s="866">
        <v>398.29</v>
      </c>
      <c r="I24" s="829" t="s">
        <v>22</v>
      </c>
      <c r="J24" s="829" t="s">
        <v>22</v>
      </c>
      <c r="K24" s="887"/>
      <c r="L24" s="887"/>
      <c r="M24" s="366"/>
      <c r="N24" s="888"/>
      <c r="O24" s="891"/>
      <c r="P24" s="892"/>
      <c r="Q24" s="901"/>
      <c r="R24" s="898"/>
      <c r="S24" s="888"/>
      <c r="T24" s="889"/>
      <c r="U24" s="889"/>
      <c r="V24" s="897"/>
      <c r="W24" s="897"/>
    </row>
    <row r="25" spans="1:23" ht="16.5" customHeight="1">
      <c r="A25" s="824" t="s">
        <v>135</v>
      </c>
      <c r="B25" s="870" t="s">
        <v>136</v>
      </c>
      <c r="C25" s="871">
        <v>279.6</v>
      </c>
      <c r="D25" s="871">
        <v>316.62</v>
      </c>
      <c r="E25" s="871">
        <v>334.94</v>
      </c>
      <c r="F25" s="872">
        <v>346.46</v>
      </c>
      <c r="G25" s="871">
        <v>350.43</v>
      </c>
      <c r="H25" s="871">
        <v>300.92</v>
      </c>
      <c r="I25" s="829" t="s">
        <v>22</v>
      </c>
      <c r="J25" s="829" t="s">
        <v>22</v>
      </c>
      <c r="K25" s="887"/>
      <c r="L25" s="887"/>
      <c r="M25" s="366"/>
      <c r="N25" s="888"/>
      <c r="O25" s="891"/>
      <c r="P25" s="892"/>
      <c r="Q25" s="892"/>
      <c r="R25" s="892"/>
      <c r="S25" s="888"/>
      <c r="T25" s="889"/>
      <c r="U25" s="889"/>
      <c r="V25" s="897"/>
      <c r="W25" s="897"/>
    </row>
    <row r="26" spans="1:21" ht="16.5" customHeight="1">
      <c r="A26" s="824" t="s">
        <v>137</v>
      </c>
      <c r="B26" s="873" t="s">
        <v>138</v>
      </c>
      <c r="C26" s="872">
        <v>275.96</v>
      </c>
      <c r="D26" s="872">
        <v>313.43</v>
      </c>
      <c r="E26" s="871">
        <v>332.12</v>
      </c>
      <c r="F26" s="872">
        <v>342.49</v>
      </c>
      <c r="G26" s="871">
        <v>347.07</v>
      </c>
      <c r="H26" s="871">
        <v>352.59</v>
      </c>
      <c r="I26" s="829" t="s">
        <v>22</v>
      </c>
      <c r="J26" s="829" t="s">
        <v>22</v>
      </c>
      <c r="K26" s="887"/>
      <c r="L26" s="887"/>
      <c r="M26" s="27"/>
      <c r="N26" s="888"/>
      <c r="O26" s="891"/>
      <c r="P26" s="892"/>
      <c r="Q26" s="902"/>
      <c r="R26" s="367"/>
      <c r="S26" s="366"/>
      <c r="U26" s="903"/>
    </row>
    <row r="27" spans="1:19" ht="16.5" customHeight="1">
      <c r="A27" s="824" t="s">
        <v>139</v>
      </c>
      <c r="B27" s="873" t="s">
        <v>140</v>
      </c>
      <c r="C27" s="872">
        <v>3.64</v>
      </c>
      <c r="D27" s="872">
        <v>3.2</v>
      </c>
      <c r="E27" s="871">
        <v>2.82</v>
      </c>
      <c r="F27" s="872">
        <v>3.13</v>
      </c>
      <c r="G27" s="871">
        <v>3.36</v>
      </c>
      <c r="H27" s="871">
        <v>0.69</v>
      </c>
      <c r="I27" s="829" t="s">
        <v>22</v>
      </c>
      <c r="J27" s="829" t="s">
        <v>22</v>
      </c>
      <c r="K27" s="887"/>
      <c r="L27" s="887"/>
      <c r="M27" s="27"/>
      <c r="N27" s="888"/>
      <c r="O27" s="891"/>
      <c r="P27" s="892"/>
      <c r="Q27" s="902"/>
      <c r="R27" s="367"/>
      <c r="S27" s="366"/>
    </row>
    <row r="28" spans="1:19" ht="16.5" customHeight="1">
      <c r="A28" s="824" t="s">
        <v>141</v>
      </c>
      <c r="B28" s="873" t="s">
        <v>142</v>
      </c>
      <c r="C28" s="871">
        <v>49.82</v>
      </c>
      <c r="D28" s="871">
        <v>57.3</v>
      </c>
      <c r="E28" s="871">
        <v>28.4</v>
      </c>
      <c r="F28" s="871">
        <v>31.85</v>
      </c>
      <c r="G28" s="871">
        <v>36.88</v>
      </c>
      <c r="H28" s="871">
        <v>35.13</v>
      </c>
      <c r="I28" s="829" t="s">
        <v>22</v>
      </c>
      <c r="J28" s="829" t="s">
        <v>22</v>
      </c>
      <c r="K28" s="887"/>
      <c r="L28" s="887"/>
      <c r="M28" s="367"/>
      <c r="N28" s="888"/>
      <c r="O28" s="891"/>
      <c r="P28" s="892"/>
      <c r="Q28" s="902"/>
      <c r="R28" s="367"/>
      <c r="S28" s="366"/>
    </row>
    <row r="29" spans="1:19" ht="16.5" customHeight="1">
      <c r="A29" s="824" t="s">
        <v>143</v>
      </c>
      <c r="B29" s="825" t="s">
        <v>144</v>
      </c>
      <c r="C29" s="874">
        <v>49.1</v>
      </c>
      <c r="D29" s="874">
        <v>56.59</v>
      </c>
      <c r="E29" s="871">
        <v>27.86</v>
      </c>
      <c r="F29" s="871">
        <v>28.66</v>
      </c>
      <c r="G29" s="871">
        <v>32.33</v>
      </c>
      <c r="H29" s="871">
        <v>34.83</v>
      </c>
      <c r="I29" s="829" t="s">
        <v>22</v>
      </c>
      <c r="J29" s="829" t="s">
        <v>22</v>
      </c>
      <c r="K29" s="887"/>
      <c r="L29" s="887"/>
      <c r="M29" s="367"/>
      <c r="N29" s="888"/>
      <c r="O29" s="891"/>
      <c r="P29" s="892"/>
      <c r="Q29" s="902"/>
      <c r="R29" s="367"/>
      <c r="S29" s="366"/>
    </row>
    <row r="30" spans="1:19" ht="16.5" customHeight="1">
      <c r="A30" s="824" t="s">
        <v>145</v>
      </c>
      <c r="B30" s="825" t="s">
        <v>146</v>
      </c>
      <c r="C30" s="874">
        <v>1155.61</v>
      </c>
      <c r="D30" s="874">
        <v>1001.61</v>
      </c>
      <c r="E30" s="871">
        <v>794.717</v>
      </c>
      <c r="F30" s="872">
        <v>958.67</v>
      </c>
      <c r="G30" s="871">
        <v>906.22</v>
      </c>
      <c r="H30" s="871">
        <v>172.72</v>
      </c>
      <c r="I30" s="829" t="s">
        <v>22</v>
      </c>
      <c r="J30" s="829" t="s">
        <v>22</v>
      </c>
      <c r="K30" s="887"/>
      <c r="L30" s="887"/>
      <c r="M30" s="367"/>
      <c r="N30" s="888"/>
      <c r="O30" s="891"/>
      <c r="P30" s="892"/>
      <c r="Q30" s="902"/>
      <c r="R30" s="367"/>
      <c r="S30" s="366"/>
    </row>
    <row r="31" spans="1:10" ht="3" customHeight="1">
      <c r="A31" s="875"/>
      <c r="B31" s="875"/>
      <c r="C31" s="875"/>
      <c r="D31" s="875"/>
      <c r="E31" s="875"/>
      <c r="F31" s="875"/>
      <c r="G31" s="875"/>
      <c r="H31" s="875"/>
      <c r="I31" s="875"/>
      <c r="J31" s="875"/>
    </row>
    <row r="32" spans="1:18" ht="10.5" customHeight="1">
      <c r="A32" s="72" t="s">
        <v>147</v>
      </c>
      <c r="B32" s="876"/>
      <c r="C32" s="876"/>
      <c r="D32" s="877" t="s">
        <v>148</v>
      </c>
      <c r="E32" s="768"/>
      <c r="F32" s="768"/>
      <c r="G32" s="768"/>
      <c r="H32" s="768"/>
      <c r="I32" s="768"/>
      <c r="J32" s="768"/>
      <c r="K32" s="851"/>
      <c r="L32" s="851"/>
      <c r="R32" s="903"/>
    </row>
    <row r="33" spans="1:12" ht="1.5" customHeight="1">
      <c r="A33" s="72"/>
      <c r="B33" s="876"/>
      <c r="C33" s="876"/>
      <c r="D33" s="877" t="s">
        <v>149</v>
      </c>
      <c r="E33" s="768"/>
      <c r="F33" s="768"/>
      <c r="G33" s="768"/>
      <c r="H33" s="768"/>
      <c r="I33" s="768"/>
      <c r="J33" s="768"/>
      <c r="K33" s="851"/>
      <c r="L33" s="851"/>
    </row>
    <row r="34" spans="1:12" ht="14.25">
      <c r="A34" s="878" t="s">
        <v>150</v>
      </c>
      <c r="B34" s="876"/>
      <c r="C34" s="876"/>
      <c r="D34" s="877" t="s">
        <v>151</v>
      </c>
      <c r="E34" s="879"/>
      <c r="F34" s="879"/>
      <c r="G34" s="879"/>
      <c r="H34" s="879"/>
      <c r="I34" s="768"/>
      <c r="J34" s="768"/>
      <c r="K34" s="851"/>
      <c r="L34" s="851"/>
    </row>
    <row r="35" spans="1:12" ht="14.25">
      <c r="A35" s="72" t="s">
        <v>152</v>
      </c>
      <c r="B35" s="880"/>
      <c r="C35" s="881"/>
      <c r="D35" s="882" t="s">
        <v>153</v>
      </c>
      <c r="E35" s="882"/>
      <c r="F35" s="882"/>
      <c r="G35" s="882"/>
      <c r="H35" s="882"/>
      <c r="I35" s="882"/>
      <c r="J35" s="882"/>
      <c r="K35" s="851"/>
      <c r="L35" s="851"/>
    </row>
    <row r="36" spans="1:12" ht="14.25">
      <c r="A36" s="883" t="s">
        <v>154</v>
      </c>
      <c r="D36" s="882"/>
      <c r="E36" s="882"/>
      <c r="F36" s="882"/>
      <c r="G36" s="882"/>
      <c r="H36" s="882"/>
      <c r="I36" s="882"/>
      <c r="J36" s="882"/>
      <c r="K36" s="851"/>
      <c r="L36" s="851"/>
    </row>
    <row r="37" spans="1:10" ht="14.25">
      <c r="A37" s="72" t="s">
        <v>155</v>
      </c>
      <c r="C37" s="884"/>
      <c r="D37" s="885" t="s">
        <v>156</v>
      </c>
      <c r="E37" s="885"/>
      <c r="F37" s="885"/>
      <c r="G37" s="885"/>
      <c r="H37" s="885"/>
      <c r="I37" s="885"/>
      <c r="J37" s="885"/>
    </row>
    <row r="38" spans="4:10" ht="14.25">
      <c r="D38" s="885"/>
      <c r="E38" s="885"/>
      <c r="F38" s="885"/>
      <c r="G38" s="885"/>
      <c r="H38" s="885"/>
      <c r="I38" s="885"/>
      <c r="J38" s="885"/>
    </row>
    <row r="39" spans="4:10" ht="14.25">
      <c r="D39" s="885"/>
      <c r="E39" s="885"/>
      <c r="F39" s="885"/>
      <c r="G39" s="885"/>
      <c r="H39" s="885"/>
      <c r="I39" s="885"/>
      <c r="J39" s="885"/>
    </row>
    <row r="40" ht="14.25">
      <c r="J40" s="887"/>
    </row>
    <row r="41" ht="14.25">
      <c r="J41" s="887"/>
    </row>
  </sheetData>
  <sheetProtection/>
  <mergeCells count="13">
    <mergeCell ref="A1:C1"/>
    <mergeCell ref="D1:J1"/>
    <mergeCell ref="A2:C2"/>
    <mergeCell ref="D2:J2"/>
    <mergeCell ref="A4:A8"/>
    <mergeCell ref="B4:B8"/>
    <mergeCell ref="C4:C8"/>
    <mergeCell ref="D4:D8"/>
    <mergeCell ref="E4:E8"/>
    <mergeCell ref="F4:F8"/>
    <mergeCell ref="G4:G8"/>
    <mergeCell ref="D35:J36"/>
    <mergeCell ref="D37:J39"/>
  </mergeCells>
  <printOptions/>
  <pageMargins left="1.9694444444444446" right="1.9694444444444446" top="2.2" bottom="2.2" header="0" footer="0"/>
  <pageSetup horizontalDpi="600" verticalDpi="600" orientation="portrait" pageOrder="overThenDown" paperSize="9" scale="93"/>
</worksheet>
</file>

<file path=xl/worksheets/sheet30.xml><?xml version="1.0" encoding="utf-8"?>
<worksheet xmlns="http://schemas.openxmlformats.org/spreadsheetml/2006/main" xmlns:r="http://schemas.openxmlformats.org/officeDocument/2006/relationships">
  <dimension ref="A1:H20"/>
  <sheetViews>
    <sheetView showZeros="0" view="pageBreakPreview" zoomScaleSheetLayoutView="100" workbookViewId="0" topLeftCell="A1">
      <selection activeCell="F15" sqref="F15"/>
    </sheetView>
  </sheetViews>
  <sheetFormatPr defaultColWidth="9.00390625" defaultRowHeight="14.25"/>
  <cols>
    <col min="1" max="1" width="11.375" style="1" customWidth="1"/>
    <col min="2" max="2" width="19.25390625" style="1" customWidth="1"/>
    <col min="3" max="3" width="6.125" style="1" customWidth="1"/>
    <col min="4" max="4" width="9.25390625" style="1" customWidth="1"/>
    <col min="5" max="5" width="7.125" style="1" customWidth="1"/>
    <col min="6" max="6" width="5.50390625" style="1" customWidth="1"/>
    <col min="7" max="7" width="0.2421875" style="1" customWidth="1"/>
    <col min="8" max="8" width="9.00390625" style="1" hidden="1" customWidth="1"/>
    <col min="9" max="16384" width="9.00390625" style="1" customWidth="1"/>
  </cols>
  <sheetData>
    <row r="1" spans="1:6" ht="18.75" customHeight="1">
      <c r="A1" s="2" t="s">
        <v>942</v>
      </c>
      <c r="B1" s="2"/>
      <c r="C1" s="2"/>
      <c r="D1" s="2"/>
      <c r="E1" s="2"/>
      <c r="F1" s="2"/>
    </row>
    <row r="2" spans="1:6" ht="16.5" customHeight="1">
      <c r="A2" s="3" t="s">
        <v>943</v>
      </c>
      <c r="B2" s="4"/>
      <c r="C2" s="4"/>
      <c r="D2" s="4"/>
      <c r="E2" s="4"/>
      <c r="F2" s="4"/>
    </row>
    <row r="3" spans="1:6" s="107" customFormat="1" ht="13.5" customHeight="1">
      <c r="A3" s="108" t="s">
        <v>944</v>
      </c>
      <c r="B3" s="25"/>
      <c r="C3" s="25"/>
      <c r="D3" s="25"/>
      <c r="E3" s="25"/>
      <c r="F3" s="27" t="s">
        <v>628</v>
      </c>
    </row>
    <row r="4" spans="1:6" ht="12.75" customHeight="1">
      <c r="A4" s="6" t="s">
        <v>4</v>
      </c>
      <c r="B4" s="45" t="s">
        <v>5</v>
      </c>
      <c r="C4" s="8" t="s">
        <v>629</v>
      </c>
      <c r="D4" s="45" t="s">
        <v>630</v>
      </c>
      <c r="E4" s="8">
        <v>2020</v>
      </c>
      <c r="F4" s="74" t="s">
        <v>857</v>
      </c>
    </row>
    <row r="5" spans="1:6" ht="12.75" customHeight="1">
      <c r="A5" s="15"/>
      <c r="B5" s="11"/>
      <c r="C5" s="46"/>
      <c r="D5" s="11"/>
      <c r="E5" s="47"/>
      <c r="F5" s="15" t="s">
        <v>218</v>
      </c>
    </row>
    <row r="6" spans="1:6" ht="12.75" customHeight="1">
      <c r="A6" s="15"/>
      <c r="B6" s="11"/>
      <c r="C6" s="46"/>
      <c r="D6" s="11"/>
      <c r="E6" s="47"/>
      <c r="F6" s="15" t="s">
        <v>219</v>
      </c>
    </row>
    <row r="7" spans="1:6" ht="3" customHeight="1">
      <c r="A7" s="20"/>
      <c r="B7" s="21"/>
      <c r="C7" s="22"/>
      <c r="D7" s="22"/>
      <c r="E7" s="22"/>
      <c r="F7" s="22"/>
    </row>
    <row r="8" spans="1:8" ht="41.25" customHeight="1">
      <c r="A8" s="109" t="s">
        <v>945</v>
      </c>
      <c r="B8" s="110" t="s">
        <v>946</v>
      </c>
      <c r="C8" s="111" t="s">
        <v>947</v>
      </c>
      <c r="D8" s="112" t="s">
        <v>948</v>
      </c>
      <c r="E8" s="113">
        <v>55841.74</v>
      </c>
      <c r="F8" s="114">
        <v>-5.6</v>
      </c>
      <c r="H8" s="29"/>
    </row>
    <row r="9" spans="1:8" ht="41.25" customHeight="1">
      <c r="A9" s="30" t="s">
        <v>949</v>
      </c>
      <c r="B9" s="33" t="s">
        <v>950</v>
      </c>
      <c r="C9" s="36" t="s">
        <v>947</v>
      </c>
      <c r="D9" s="73" t="s">
        <v>948</v>
      </c>
      <c r="E9" s="115">
        <v>21118.3</v>
      </c>
      <c r="F9" s="28">
        <v>2.2</v>
      </c>
      <c r="H9" s="29"/>
    </row>
    <row r="10" spans="1:8" ht="41.25" customHeight="1">
      <c r="A10" s="30" t="s">
        <v>951</v>
      </c>
      <c r="B10" s="33" t="s">
        <v>952</v>
      </c>
      <c r="C10" s="36" t="s">
        <v>947</v>
      </c>
      <c r="D10" s="73" t="s">
        <v>948</v>
      </c>
      <c r="E10" s="115">
        <v>34723.44</v>
      </c>
      <c r="F10" s="28">
        <v>-9.8</v>
      </c>
      <c r="H10" s="29"/>
    </row>
    <row r="11" spans="1:8" ht="41.25" customHeight="1">
      <c r="A11" s="30" t="s">
        <v>953</v>
      </c>
      <c r="B11" s="38" t="s">
        <v>954</v>
      </c>
      <c r="C11" s="36" t="s">
        <v>947</v>
      </c>
      <c r="D11" s="73" t="s">
        <v>948</v>
      </c>
      <c r="E11" s="115">
        <v>2250.82</v>
      </c>
      <c r="F11" s="28">
        <v>38.5</v>
      </c>
      <c r="H11" s="29"/>
    </row>
    <row r="12" spans="1:8" ht="41.25" customHeight="1">
      <c r="A12" s="30" t="s">
        <v>955</v>
      </c>
      <c r="B12" s="33" t="s">
        <v>956</v>
      </c>
      <c r="C12" s="36" t="s">
        <v>947</v>
      </c>
      <c r="D12" s="73" t="s">
        <v>948</v>
      </c>
      <c r="E12" s="115">
        <v>15767.22</v>
      </c>
      <c r="F12" s="28">
        <v>10.6</v>
      </c>
      <c r="H12" s="29"/>
    </row>
    <row r="13" spans="1:8" ht="41.25" customHeight="1">
      <c r="A13" s="30" t="s">
        <v>949</v>
      </c>
      <c r="B13" s="33" t="s">
        <v>950</v>
      </c>
      <c r="C13" s="36" t="s">
        <v>947</v>
      </c>
      <c r="D13" s="73" t="s">
        <v>948</v>
      </c>
      <c r="E13" s="27">
        <v>11056.32</v>
      </c>
      <c r="F13" s="28">
        <v>20.5</v>
      </c>
      <c r="H13" s="29"/>
    </row>
    <row r="14" spans="1:8" ht="41.25" customHeight="1">
      <c r="A14" s="30" t="s">
        <v>951</v>
      </c>
      <c r="B14" s="33" t="s">
        <v>952</v>
      </c>
      <c r="C14" s="36" t="s">
        <v>947</v>
      </c>
      <c r="D14" s="73" t="s">
        <v>948</v>
      </c>
      <c r="E14" s="27">
        <v>4710.9</v>
      </c>
      <c r="F14" s="28">
        <v>-7.2</v>
      </c>
      <c r="H14" s="29"/>
    </row>
    <row r="15" spans="1:8" ht="41.25" customHeight="1">
      <c r="A15" s="30" t="s">
        <v>953</v>
      </c>
      <c r="B15" s="38" t="s">
        <v>954</v>
      </c>
      <c r="C15" s="36" t="s">
        <v>947</v>
      </c>
      <c r="D15" s="73" t="s">
        <v>948</v>
      </c>
      <c r="E15" s="27">
        <v>1243.52</v>
      </c>
      <c r="F15" s="28">
        <v>1.9</v>
      </c>
      <c r="H15" s="29"/>
    </row>
    <row r="16" spans="1:8" ht="41.25" customHeight="1">
      <c r="A16" s="30"/>
      <c r="B16" s="33"/>
      <c r="C16" s="25"/>
      <c r="D16" s="26"/>
      <c r="E16" s="27"/>
      <c r="F16" s="28"/>
      <c r="H16" s="29"/>
    </row>
    <row r="17" spans="1:8" ht="3" customHeight="1">
      <c r="A17" s="116"/>
      <c r="B17" s="117"/>
      <c r="C17" s="70"/>
      <c r="D17" s="70"/>
      <c r="E17" s="70"/>
      <c r="F17" s="118"/>
      <c r="H17" s="29"/>
    </row>
    <row r="18" ht="1.5" customHeight="1"/>
    <row r="19" spans="1:6" ht="14.25">
      <c r="A19" s="119" t="s">
        <v>957</v>
      </c>
      <c r="B19" s="119"/>
      <c r="C19" s="119"/>
      <c r="D19" s="119"/>
      <c r="E19" s="119"/>
      <c r="F19" s="119"/>
    </row>
    <row r="20" spans="1:5" ht="14.25">
      <c r="A20" s="59"/>
      <c r="B20" s="59"/>
      <c r="C20" s="59"/>
      <c r="D20" s="59"/>
      <c r="E20" s="59"/>
    </row>
  </sheetData>
  <sheetProtection/>
  <mergeCells count="8">
    <mergeCell ref="A1:F1"/>
    <mergeCell ref="A2:F2"/>
    <mergeCell ref="A19:F19"/>
    <mergeCell ref="A4:A6"/>
    <mergeCell ref="B4:B6"/>
    <mergeCell ref="C4:C6"/>
    <mergeCell ref="D4:D6"/>
    <mergeCell ref="E4:E6"/>
  </mergeCells>
  <printOptions/>
  <pageMargins left="1.9694444444444446" right="1.9694444444444446" top="2.2" bottom="2.2" header="0" footer="0"/>
  <pageSetup horizontalDpi="600" verticalDpi="600" orientation="portrait" pageOrder="overThenDown" paperSize="9" scale="87"/>
</worksheet>
</file>

<file path=xl/worksheets/sheet31.xml><?xml version="1.0" encoding="utf-8"?>
<worksheet xmlns="http://schemas.openxmlformats.org/spreadsheetml/2006/main" xmlns:r="http://schemas.openxmlformats.org/officeDocument/2006/relationships">
  <dimension ref="A1:M30"/>
  <sheetViews>
    <sheetView showZeros="0" view="pageBreakPreview" zoomScaleSheetLayoutView="100" workbookViewId="0" topLeftCell="A1">
      <selection activeCell="M12" sqref="M12"/>
    </sheetView>
  </sheetViews>
  <sheetFormatPr defaultColWidth="9.00390625" defaultRowHeight="14.25"/>
  <cols>
    <col min="1" max="1" width="18.75390625" style="1" customWidth="1"/>
    <col min="2" max="2" width="24.00390625" style="1" customWidth="1"/>
    <col min="3" max="3" width="4.75390625" style="1" customWidth="1"/>
    <col min="4" max="4" width="6.75390625" style="1" customWidth="1"/>
    <col min="5" max="6" width="6.25390625" style="1" customWidth="1"/>
    <col min="7" max="7" width="0.2421875" style="1" customWidth="1"/>
    <col min="8" max="8" width="9.00390625" style="1" hidden="1" customWidth="1"/>
    <col min="9" max="12" width="9.00390625" style="1" customWidth="1"/>
    <col min="13" max="13" width="13.75390625" style="1" bestFit="1" customWidth="1"/>
    <col min="14" max="16384" width="9.00390625" style="1" customWidth="1"/>
  </cols>
  <sheetData>
    <row r="1" spans="1:6" ht="18.75" customHeight="1">
      <c r="A1" s="2" t="s">
        <v>958</v>
      </c>
      <c r="B1" s="2"/>
      <c r="C1" s="2"/>
      <c r="D1" s="2"/>
      <c r="E1" s="2"/>
      <c r="F1" s="2"/>
    </row>
    <row r="2" spans="1:6" ht="16.5" customHeight="1">
      <c r="A2" s="3" t="s">
        <v>959</v>
      </c>
      <c r="B2" s="4"/>
      <c r="C2" s="4"/>
      <c r="D2" s="4"/>
      <c r="E2" s="4"/>
      <c r="F2" s="4"/>
    </row>
    <row r="3" spans="1:6" ht="13.5" customHeight="1">
      <c r="A3" s="5"/>
      <c r="B3" s="5"/>
      <c r="C3" s="5"/>
      <c r="D3" s="5"/>
      <c r="E3" s="5"/>
      <c r="F3" s="5"/>
    </row>
    <row r="4" spans="1:6" ht="13.5" customHeight="1">
      <c r="A4" s="6" t="s">
        <v>4</v>
      </c>
      <c r="B4" s="7" t="s">
        <v>5</v>
      </c>
      <c r="C4" s="9" t="s">
        <v>629</v>
      </c>
      <c r="D4" s="88" t="s">
        <v>630</v>
      </c>
      <c r="E4" s="9">
        <v>2020</v>
      </c>
      <c r="F4" s="74" t="s">
        <v>960</v>
      </c>
    </row>
    <row r="5" spans="1:6" ht="13.5" customHeight="1">
      <c r="A5" s="10"/>
      <c r="B5" s="11"/>
      <c r="C5" s="13"/>
      <c r="D5" s="47"/>
      <c r="E5" s="13"/>
      <c r="F5" s="15" t="s">
        <v>218</v>
      </c>
    </row>
    <row r="6" spans="1:6" ht="13.5" customHeight="1">
      <c r="A6" s="16"/>
      <c r="B6" s="17"/>
      <c r="C6" s="19"/>
      <c r="D6" s="89"/>
      <c r="E6" s="19"/>
      <c r="F6" s="15" t="s">
        <v>219</v>
      </c>
    </row>
    <row r="7" spans="1:6" ht="3" customHeight="1">
      <c r="A7" s="20"/>
      <c r="B7" s="21"/>
      <c r="C7" s="22"/>
      <c r="D7" s="22"/>
      <c r="E7" s="22"/>
      <c r="F7" s="22"/>
    </row>
    <row r="8" spans="1:13" ht="23.25" customHeight="1">
      <c r="A8" s="30" t="s">
        <v>961</v>
      </c>
      <c r="B8" s="33" t="s">
        <v>962</v>
      </c>
      <c r="C8" s="25" t="s">
        <v>963</v>
      </c>
      <c r="D8" s="90" t="s">
        <v>885</v>
      </c>
      <c r="E8" s="91">
        <v>8</v>
      </c>
      <c r="F8" s="92" t="s">
        <v>730</v>
      </c>
      <c r="H8" s="93"/>
      <c r="M8" s="29"/>
    </row>
    <row r="9" spans="1:13" ht="18" customHeight="1">
      <c r="A9" s="30" t="s">
        <v>964</v>
      </c>
      <c r="B9" s="76" t="s">
        <v>965</v>
      </c>
      <c r="C9" s="25" t="s">
        <v>966</v>
      </c>
      <c r="D9" s="90" t="s">
        <v>967</v>
      </c>
      <c r="E9" s="94">
        <v>799</v>
      </c>
      <c r="F9" s="95">
        <v>6</v>
      </c>
      <c r="G9" s="96"/>
      <c r="H9" s="97"/>
      <c r="M9" s="29"/>
    </row>
    <row r="10" spans="1:13" ht="18" customHeight="1">
      <c r="A10" s="30" t="s">
        <v>968</v>
      </c>
      <c r="B10" s="76" t="s">
        <v>969</v>
      </c>
      <c r="C10" s="25" t="s">
        <v>966</v>
      </c>
      <c r="D10" s="90" t="s">
        <v>967</v>
      </c>
      <c r="E10" s="98">
        <v>3519</v>
      </c>
      <c r="F10" s="95">
        <v>3</v>
      </c>
      <c r="G10" s="96"/>
      <c r="H10" s="97"/>
      <c r="M10" s="29"/>
    </row>
    <row r="11" spans="1:13" ht="18" customHeight="1">
      <c r="A11" s="30" t="s">
        <v>970</v>
      </c>
      <c r="B11" s="76" t="s">
        <v>971</v>
      </c>
      <c r="C11" s="25" t="s">
        <v>966</v>
      </c>
      <c r="D11" s="90" t="s">
        <v>967</v>
      </c>
      <c r="E11" s="99">
        <v>10611</v>
      </c>
      <c r="F11" s="95">
        <v>0.2</v>
      </c>
      <c r="H11" s="29"/>
      <c r="M11" s="29"/>
    </row>
    <row r="12" spans="1:13" ht="18" customHeight="1">
      <c r="A12" s="30" t="s">
        <v>972</v>
      </c>
      <c r="B12" s="76" t="s">
        <v>973</v>
      </c>
      <c r="C12" s="25" t="s">
        <v>966</v>
      </c>
      <c r="D12" s="90" t="s">
        <v>967</v>
      </c>
      <c r="E12" s="99">
        <v>3649</v>
      </c>
      <c r="F12" s="95">
        <v>-2</v>
      </c>
      <c r="H12" s="29"/>
      <c r="M12" s="29"/>
    </row>
    <row r="13" spans="1:13" ht="22.5" customHeight="1">
      <c r="A13" s="30" t="s">
        <v>974</v>
      </c>
      <c r="B13" s="33" t="s">
        <v>975</v>
      </c>
      <c r="C13" s="25" t="s">
        <v>628</v>
      </c>
      <c r="D13" s="90" t="s">
        <v>628</v>
      </c>
      <c r="E13" s="99">
        <v>95</v>
      </c>
      <c r="F13" s="100" t="s">
        <v>976</v>
      </c>
      <c r="H13" s="29"/>
      <c r="M13" s="29"/>
    </row>
    <row r="14" spans="1:13" ht="18" customHeight="1">
      <c r="A14" s="30" t="s">
        <v>977</v>
      </c>
      <c r="B14" s="76" t="s">
        <v>978</v>
      </c>
      <c r="C14" s="25" t="s">
        <v>966</v>
      </c>
      <c r="D14" s="90" t="s">
        <v>967</v>
      </c>
      <c r="E14" s="99">
        <v>21</v>
      </c>
      <c r="F14" s="101" t="s">
        <v>979</v>
      </c>
      <c r="H14" s="29"/>
      <c r="M14" s="29"/>
    </row>
    <row r="15" spans="1:13" ht="18" customHeight="1">
      <c r="A15" s="30" t="s">
        <v>964</v>
      </c>
      <c r="B15" s="76" t="s">
        <v>965</v>
      </c>
      <c r="C15" s="25" t="s">
        <v>966</v>
      </c>
      <c r="D15" s="90" t="s">
        <v>967</v>
      </c>
      <c r="E15" s="99">
        <v>1522</v>
      </c>
      <c r="F15" s="95">
        <v>4</v>
      </c>
      <c r="H15" s="29"/>
      <c r="M15" s="29"/>
    </row>
    <row r="16" spans="1:13" ht="18" customHeight="1">
      <c r="A16" s="30" t="s">
        <v>968</v>
      </c>
      <c r="B16" s="76" t="s">
        <v>969</v>
      </c>
      <c r="C16" s="25" t="s">
        <v>966</v>
      </c>
      <c r="D16" s="90" t="s">
        <v>967</v>
      </c>
      <c r="E16" s="99">
        <v>7657</v>
      </c>
      <c r="F16" s="95">
        <v>0.3</v>
      </c>
      <c r="H16" s="29"/>
      <c r="M16" s="29"/>
    </row>
    <row r="17" spans="1:13" ht="18" customHeight="1">
      <c r="A17" s="30" t="s">
        <v>970</v>
      </c>
      <c r="B17" s="76" t="s">
        <v>971</v>
      </c>
      <c r="C17" s="25" t="s">
        <v>966</v>
      </c>
      <c r="D17" s="90" t="s">
        <v>967</v>
      </c>
      <c r="E17" s="99">
        <v>22806</v>
      </c>
      <c r="F17" s="95">
        <v>2</v>
      </c>
      <c r="H17" s="29"/>
      <c r="M17" s="29"/>
    </row>
    <row r="18" spans="1:13" ht="18" customHeight="1">
      <c r="A18" s="30" t="s">
        <v>972</v>
      </c>
      <c r="B18" s="33" t="s">
        <v>973</v>
      </c>
      <c r="C18" s="25" t="s">
        <v>963</v>
      </c>
      <c r="D18" s="90" t="s">
        <v>885</v>
      </c>
      <c r="E18" s="99">
        <v>7188</v>
      </c>
      <c r="F18" s="95">
        <v>17</v>
      </c>
      <c r="H18" s="29"/>
      <c r="M18" s="29"/>
    </row>
    <row r="19" spans="1:13" ht="24" customHeight="1">
      <c r="A19" s="30" t="s">
        <v>980</v>
      </c>
      <c r="B19" s="76" t="s">
        <v>981</v>
      </c>
      <c r="C19" s="25" t="s">
        <v>628</v>
      </c>
      <c r="D19" s="90" t="s">
        <v>628</v>
      </c>
      <c r="E19" s="99">
        <v>115</v>
      </c>
      <c r="F19" s="100" t="s">
        <v>982</v>
      </c>
      <c r="H19" s="29"/>
      <c r="M19" s="29"/>
    </row>
    <row r="20" spans="1:13" ht="24" customHeight="1">
      <c r="A20" s="23" t="s">
        <v>983</v>
      </c>
      <c r="B20" s="76" t="s">
        <v>984</v>
      </c>
      <c r="C20" s="25" t="s">
        <v>963</v>
      </c>
      <c r="D20" s="90" t="s">
        <v>885</v>
      </c>
      <c r="E20" s="99">
        <v>1</v>
      </c>
      <c r="F20" s="92" t="s">
        <v>730</v>
      </c>
      <c r="H20" s="29"/>
      <c r="M20" s="29"/>
    </row>
    <row r="21" spans="1:13" ht="18" customHeight="1">
      <c r="A21" s="30" t="s">
        <v>985</v>
      </c>
      <c r="B21" s="76" t="s">
        <v>969</v>
      </c>
      <c r="C21" s="25" t="s">
        <v>966</v>
      </c>
      <c r="D21" s="90" t="s">
        <v>967</v>
      </c>
      <c r="E21" s="99">
        <v>838</v>
      </c>
      <c r="F21" s="95">
        <v>28</v>
      </c>
      <c r="H21" s="29"/>
      <c r="M21" s="29"/>
    </row>
    <row r="22" spans="1:13" ht="18" customHeight="1">
      <c r="A22" s="30" t="s">
        <v>986</v>
      </c>
      <c r="B22" s="76" t="s">
        <v>971</v>
      </c>
      <c r="C22" s="25" t="s">
        <v>966</v>
      </c>
      <c r="D22" s="90" t="s">
        <v>967</v>
      </c>
      <c r="E22" s="99">
        <v>1891</v>
      </c>
      <c r="F22" s="95">
        <v>18</v>
      </c>
      <c r="H22" s="29"/>
      <c r="M22" s="29"/>
    </row>
    <row r="23" spans="1:13" ht="18" customHeight="1">
      <c r="A23" s="30" t="s">
        <v>987</v>
      </c>
      <c r="B23" s="76" t="s">
        <v>988</v>
      </c>
      <c r="C23" s="25" t="s">
        <v>963</v>
      </c>
      <c r="D23" s="90" t="s">
        <v>885</v>
      </c>
      <c r="E23" s="91">
        <v>112</v>
      </c>
      <c r="F23" s="95">
        <v>-3</v>
      </c>
      <c r="H23" s="29"/>
      <c r="M23" s="29"/>
    </row>
    <row r="24" spans="1:13" ht="18" customHeight="1">
      <c r="A24" s="30" t="s">
        <v>964</v>
      </c>
      <c r="B24" s="76" t="s">
        <v>965</v>
      </c>
      <c r="C24" s="25" t="s">
        <v>966</v>
      </c>
      <c r="D24" s="90" t="s">
        <v>967</v>
      </c>
      <c r="E24" s="98">
        <v>2966</v>
      </c>
      <c r="F24" s="95">
        <v>12</v>
      </c>
      <c r="H24" s="29"/>
      <c r="M24" s="29"/>
    </row>
    <row r="25" spans="1:13" ht="18" customHeight="1">
      <c r="A25" s="30" t="s">
        <v>968</v>
      </c>
      <c r="B25" s="76" t="s">
        <v>969</v>
      </c>
      <c r="C25" s="25" t="s">
        <v>966</v>
      </c>
      <c r="D25" s="90" t="s">
        <v>967</v>
      </c>
      <c r="E25" s="98">
        <v>6901</v>
      </c>
      <c r="F25" s="95">
        <v>-12</v>
      </c>
      <c r="H25" s="29"/>
      <c r="M25" s="29"/>
    </row>
    <row r="26" spans="1:13" ht="18" customHeight="1">
      <c r="A26" s="30" t="s">
        <v>970</v>
      </c>
      <c r="B26" s="76" t="s">
        <v>971</v>
      </c>
      <c r="C26" s="25" t="s">
        <v>966</v>
      </c>
      <c r="D26" s="90" t="s">
        <v>967</v>
      </c>
      <c r="E26" s="91">
        <v>44150</v>
      </c>
      <c r="F26" s="95">
        <v>-2</v>
      </c>
      <c r="H26" s="29"/>
      <c r="M26" s="29"/>
    </row>
    <row r="27" spans="1:13" ht="18" customHeight="1">
      <c r="A27" s="30" t="s">
        <v>972</v>
      </c>
      <c r="B27" s="76" t="s">
        <v>973</v>
      </c>
      <c r="C27" s="25" t="s">
        <v>966</v>
      </c>
      <c r="D27" s="90" t="s">
        <v>967</v>
      </c>
      <c r="E27" s="91">
        <v>7398</v>
      </c>
      <c r="F27" s="95">
        <v>1.4</v>
      </c>
      <c r="H27" s="29"/>
      <c r="M27" s="29"/>
    </row>
    <row r="28" spans="1:13" ht="18" customHeight="1">
      <c r="A28" s="30" t="s">
        <v>989</v>
      </c>
      <c r="B28" s="76" t="s">
        <v>990</v>
      </c>
      <c r="C28" s="25" t="s">
        <v>628</v>
      </c>
      <c r="D28" s="90" t="s">
        <v>628</v>
      </c>
      <c r="E28" s="91">
        <v>100</v>
      </c>
      <c r="F28" s="92" t="s">
        <v>730</v>
      </c>
      <c r="H28" s="29"/>
      <c r="M28" s="29"/>
    </row>
    <row r="29" spans="1:13" ht="21" customHeight="1">
      <c r="A29" s="80" t="s">
        <v>991</v>
      </c>
      <c r="B29" s="102" t="s">
        <v>992</v>
      </c>
      <c r="C29" s="103" t="s">
        <v>966</v>
      </c>
      <c r="D29" s="104" t="s">
        <v>967</v>
      </c>
      <c r="E29" s="105">
        <v>19798</v>
      </c>
      <c r="F29" s="106">
        <v>-3</v>
      </c>
      <c r="H29" s="29"/>
      <c r="M29" s="29"/>
    </row>
    <row r="30" ht="14.25">
      <c r="M30" s="29"/>
    </row>
  </sheetData>
  <sheetProtection/>
  <mergeCells count="7">
    <mergeCell ref="A1:F1"/>
    <mergeCell ref="A2:F2"/>
    <mergeCell ref="A4:A6"/>
    <mergeCell ref="B4:B6"/>
    <mergeCell ref="C4:C6"/>
    <mergeCell ref="D4:D6"/>
    <mergeCell ref="E4:E6"/>
  </mergeCells>
  <dataValidations count="1">
    <dataValidation operator="greaterThanOrEqual" allowBlank="1" showInputMessage="1" showErrorMessage="1" sqref="E10:E13"/>
  </dataValidations>
  <printOptions/>
  <pageMargins left="1.9694444444444446" right="1.55" top="1.6194444444444445" bottom="1.6895833333333334" header="0" footer="0"/>
  <pageSetup horizontalDpi="600" verticalDpi="600" orientation="portrait" pageOrder="overThenDown" paperSize="9" scale="85"/>
  <colBreaks count="1" manualBreakCount="1">
    <brk id="6" max="28" man="1"/>
  </colBreaks>
</worksheet>
</file>

<file path=xl/worksheets/sheet32.xml><?xml version="1.0" encoding="utf-8"?>
<worksheet xmlns="http://schemas.openxmlformats.org/spreadsheetml/2006/main" xmlns:r="http://schemas.openxmlformats.org/officeDocument/2006/relationships">
  <dimension ref="A1:F18"/>
  <sheetViews>
    <sheetView showZeros="0" view="pageBreakPreview" zoomScaleSheetLayoutView="100" workbookViewId="0" topLeftCell="A1">
      <selection activeCell="M9" sqref="M9"/>
    </sheetView>
  </sheetViews>
  <sheetFormatPr defaultColWidth="9.00390625" defaultRowHeight="14.25"/>
  <cols>
    <col min="1" max="1" width="17.625" style="1" customWidth="1"/>
    <col min="2" max="2" width="13.125" style="1" customWidth="1"/>
    <col min="3" max="3" width="5.00390625" style="1" customWidth="1"/>
    <col min="4" max="4" width="7.25390625" style="1" customWidth="1"/>
    <col min="5" max="5" width="5.625" style="1" customWidth="1"/>
    <col min="6" max="6" width="7.00390625" style="1" customWidth="1"/>
    <col min="7" max="7" width="0.2421875" style="1" customWidth="1"/>
    <col min="8" max="8" width="1.00390625" style="1" customWidth="1"/>
    <col min="9" max="16384" width="9.00390625" style="1" customWidth="1"/>
  </cols>
  <sheetData>
    <row r="1" spans="1:6" ht="18.75" customHeight="1">
      <c r="A1" s="60" t="s">
        <v>993</v>
      </c>
      <c r="B1" s="60"/>
      <c r="C1" s="60"/>
      <c r="D1" s="60"/>
      <c r="E1" s="60"/>
      <c r="F1" s="60"/>
    </row>
    <row r="2" spans="1:6" ht="16.5" customHeight="1">
      <c r="A2" s="61" t="s">
        <v>994</v>
      </c>
      <c r="B2" s="61"/>
      <c r="C2" s="61"/>
      <c r="D2" s="61"/>
      <c r="E2" s="61"/>
      <c r="F2" s="61"/>
    </row>
    <row r="3" spans="1:6" ht="15" customHeight="1">
      <c r="A3" s="5"/>
      <c r="B3" s="5"/>
      <c r="C3" s="5"/>
      <c r="D3" s="5"/>
      <c r="E3" s="5"/>
      <c r="F3" s="5"/>
    </row>
    <row r="4" spans="1:6" ht="12.75" customHeight="1">
      <c r="A4" s="6" t="s">
        <v>4</v>
      </c>
      <c r="B4" s="45" t="s">
        <v>5</v>
      </c>
      <c r="C4" s="8" t="s">
        <v>629</v>
      </c>
      <c r="D4" s="45" t="s">
        <v>630</v>
      </c>
      <c r="E4" s="8">
        <v>2020</v>
      </c>
      <c r="F4" s="74" t="s">
        <v>960</v>
      </c>
    </row>
    <row r="5" spans="1:6" ht="12.75" customHeight="1">
      <c r="A5" s="15"/>
      <c r="B5" s="11"/>
      <c r="C5" s="46"/>
      <c r="D5" s="11"/>
      <c r="E5" s="47"/>
      <c r="F5" s="15" t="s">
        <v>218</v>
      </c>
    </row>
    <row r="6" spans="1:6" ht="12.75" customHeight="1">
      <c r="A6" s="15"/>
      <c r="B6" s="11"/>
      <c r="C6" s="46"/>
      <c r="D6" s="11"/>
      <c r="E6" s="47"/>
      <c r="F6" s="15" t="s">
        <v>219</v>
      </c>
    </row>
    <row r="7" spans="1:6" ht="3" customHeight="1">
      <c r="A7" s="20"/>
      <c r="B7" s="21"/>
      <c r="C7" s="22"/>
      <c r="D7" s="22"/>
      <c r="E7" s="22"/>
      <c r="F7" s="22"/>
    </row>
    <row r="8" spans="1:6" ht="33" customHeight="1">
      <c r="A8" s="30" t="s">
        <v>995</v>
      </c>
      <c r="B8" s="32" t="s">
        <v>996</v>
      </c>
      <c r="C8" s="25" t="s">
        <v>997</v>
      </c>
      <c r="D8" s="25" t="s">
        <v>885</v>
      </c>
      <c r="E8" s="27">
        <v>14</v>
      </c>
      <c r="F8" s="28">
        <v>7.6</v>
      </c>
    </row>
    <row r="9" spans="1:6" ht="33" customHeight="1">
      <c r="A9" s="30" t="s">
        <v>998</v>
      </c>
      <c r="B9" s="32" t="s">
        <v>999</v>
      </c>
      <c r="C9" s="25" t="s">
        <v>997</v>
      </c>
      <c r="D9" s="25" t="s">
        <v>885</v>
      </c>
      <c r="E9" s="27">
        <v>2</v>
      </c>
      <c r="F9" s="75" t="s">
        <v>730</v>
      </c>
    </row>
    <row r="10" spans="1:6" ht="33" customHeight="1">
      <c r="A10" s="30" t="s">
        <v>1000</v>
      </c>
      <c r="B10" s="32" t="s">
        <v>1001</v>
      </c>
      <c r="C10" s="25" t="s">
        <v>997</v>
      </c>
      <c r="D10" s="25" t="s">
        <v>885</v>
      </c>
      <c r="E10" s="27">
        <v>4</v>
      </c>
      <c r="F10" s="75" t="s">
        <v>730</v>
      </c>
    </row>
    <row r="11" spans="1:6" ht="33" customHeight="1">
      <c r="A11" s="30" t="s">
        <v>1002</v>
      </c>
      <c r="B11" s="76" t="s">
        <v>1003</v>
      </c>
      <c r="C11" s="77" t="s">
        <v>997</v>
      </c>
      <c r="D11" s="25" t="s">
        <v>885</v>
      </c>
      <c r="E11" s="78">
        <v>2</v>
      </c>
      <c r="F11" s="28">
        <v>100</v>
      </c>
    </row>
    <row r="12" spans="1:6" ht="33" customHeight="1">
      <c r="A12" s="30" t="s">
        <v>1004</v>
      </c>
      <c r="B12" s="33" t="s">
        <v>1005</v>
      </c>
      <c r="C12" s="77" t="s">
        <v>1006</v>
      </c>
      <c r="D12" s="25" t="s">
        <v>885</v>
      </c>
      <c r="E12" s="78">
        <v>1</v>
      </c>
      <c r="F12" s="75" t="s">
        <v>730</v>
      </c>
    </row>
    <row r="13" spans="1:6" ht="33" customHeight="1">
      <c r="A13" s="30" t="s">
        <v>1007</v>
      </c>
      <c r="B13" s="33" t="s">
        <v>1008</v>
      </c>
      <c r="C13" s="77" t="s">
        <v>628</v>
      </c>
      <c r="D13" s="77"/>
      <c r="E13" s="78">
        <v>99.1</v>
      </c>
      <c r="F13" s="78" t="s">
        <v>22</v>
      </c>
    </row>
    <row r="14" spans="1:6" ht="33" customHeight="1">
      <c r="A14" s="30" t="s">
        <v>1009</v>
      </c>
      <c r="B14" s="33" t="s">
        <v>1010</v>
      </c>
      <c r="C14" s="77" t="s">
        <v>628</v>
      </c>
      <c r="D14" s="77"/>
      <c r="E14" s="78">
        <v>99.2</v>
      </c>
      <c r="F14" s="78" t="s">
        <v>22</v>
      </c>
    </row>
    <row r="15" spans="1:6" ht="33" customHeight="1">
      <c r="A15" s="30"/>
      <c r="B15" s="33"/>
      <c r="C15" s="77"/>
      <c r="D15" s="79"/>
      <c r="E15" s="78"/>
      <c r="F15" s="28"/>
    </row>
    <row r="16" spans="1:6" ht="33" customHeight="1">
      <c r="A16" s="30"/>
      <c r="B16" s="33"/>
      <c r="C16" s="77"/>
      <c r="D16" s="79"/>
      <c r="E16" s="78"/>
      <c r="F16" s="28"/>
    </row>
    <row r="17" spans="1:6" ht="33" customHeight="1">
      <c r="A17" s="80"/>
      <c r="B17" s="81"/>
      <c r="C17" s="82"/>
      <c r="D17" s="83"/>
      <c r="E17" s="84"/>
      <c r="F17" s="85"/>
    </row>
    <row r="18" spans="1:6" ht="14.25">
      <c r="A18" s="86" t="s">
        <v>892</v>
      </c>
      <c r="B18" s="87"/>
      <c r="C18" s="87"/>
      <c r="D18" s="87"/>
      <c r="E18" s="87"/>
      <c r="F18" s="87"/>
    </row>
  </sheetData>
  <sheetProtection/>
  <mergeCells count="7">
    <mergeCell ref="A1:F1"/>
    <mergeCell ref="A2:F2"/>
    <mergeCell ref="A4:A6"/>
    <mergeCell ref="B4:B6"/>
    <mergeCell ref="C4:C6"/>
    <mergeCell ref="D4:D6"/>
    <mergeCell ref="E4:E6"/>
  </mergeCells>
  <printOptions/>
  <pageMargins left="1.9694444444444446" right="1.729861111111111" top="2.2" bottom="2.2" header="0" footer="0"/>
  <pageSetup horizontalDpi="600" verticalDpi="600" orientation="portrait" pageOrder="overThenDown" paperSize="9" scale="97"/>
</worksheet>
</file>

<file path=xl/worksheets/sheet33.xml><?xml version="1.0" encoding="utf-8"?>
<worksheet xmlns="http://schemas.openxmlformats.org/spreadsheetml/2006/main" xmlns:r="http://schemas.openxmlformats.org/officeDocument/2006/relationships">
  <dimension ref="A1:C47"/>
  <sheetViews>
    <sheetView showZeros="0" view="pageBreakPreview" zoomScale="115" zoomScaleSheetLayoutView="115" workbookViewId="0" topLeftCell="A19">
      <selection activeCell="B33" sqref="B33"/>
    </sheetView>
  </sheetViews>
  <sheetFormatPr defaultColWidth="9.00390625" defaultRowHeight="14.25"/>
  <cols>
    <col min="1" max="1" width="9.00390625" style="1" customWidth="1"/>
    <col min="2" max="2" width="14.50390625" style="1" customWidth="1"/>
    <col min="3" max="3" width="16.125" style="1" customWidth="1"/>
    <col min="4" max="4" width="0.2421875" style="1" customWidth="1"/>
    <col min="5" max="5" width="9.00390625" style="1" hidden="1" customWidth="1"/>
    <col min="6" max="16384" width="9.00390625" style="1" customWidth="1"/>
  </cols>
  <sheetData>
    <row r="1" spans="1:3" ht="18" customHeight="1">
      <c r="A1" s="60" t="s">
        <v>1011</v>
      </c>
      <c r="B1" s="60"/>
      <c r="C1" s="60"/>
    </row>
    <row r="2" spans="1:3" ht="17.25" customHeight="1">
      <c r="A2" s="61" t="s">
        <v>1012</v>
      </c>
      <c r="B2" s="61"/>
      <c r="C2" s="61"/>
    </row>
    <row r="3" spans="1:3" ht="16.5" customHeight="1">
      <c r="A3" s="61" t="s">
        <v>1013</v>
      </c>
      <c r="B3" s="61"/>
      <c r="C3" s="61"/>
    </row>
    <row r="4" spans="1:3" ht="14.25" customHeight="1">
      <c r="A4" s="5"/>
      <c r="B4" s="5"/>
      <c r="C4" s="5"/>
    </row>
    <row r="5" spans="1:3" ht="12.75" customHeight="1">
      <c r="A5" s="6"/>
      <c r="B5" s="8" t="s">
        <v>1014</v>
      </c>
      <c r="C5" s="62"/>
    </row>
    <row r="6" spans="1:3" ht="12.75" customHeight="1">
      <c r="A6" s="71" t="s">
        <v>801</v>
      </c>
      <c r="B6" s="12" t="s">
        <v>1015</v>
      </c>
      <c r="C6" s="12" t="s">
        <v>1016</v>
      </c>
    </row>
    <row r="7" spans="1:3" ht="12.75" customHeight="1">
      <c r="A7" s="15" t="s">
        <v>255</v>
      </c>
      <c r="B7" s="46" t="s">
        <v>1017</v>
      </c>
      <c r="C7" s="46" t="s">
        <v>1018</v>
      </c>
    </row>
    <row r="8" spans="1:3" ht="12.75" customHeight="1">
      <c r="A8" s="15"/>
      <c r="B8" s="47" t="s">
        <v>1019</v>
      </c>
      <c r="C8" s="15" t="s">
        <v>1020</v>
      </c>
    </row>
    <row r="9" spans="1:3" ht="3" customHeight="1">
      <c r="A9" s="65"/>
      <c r="B9" s="22"/>
      <c r="C9" s="22"/>
    </row>
    <row r="10" spans="1:3" ht="17.25" customHeight="1">
      <c r="A10" s="66">
        <v>1987</v>
      </c>
      <c r="B10" s="27">
        <v>29</v>
      </c>
      <c r="C10" s="27">
        <v>27</v>
      </c>
    </row>
    <row r="11" spans="1:3" ht="17.25" customHeight="1">
      <c r="A11" s="66">
        <v>1988</v>
      </c>
      <c r="B11" s="27">
        <v>27</v>
      </c>
      <c r="C11" s="27">
        <v>25</v>
      </c>
    </row>
    <row r="12" spans="1:3" ht="17.25" customHeight="1">
      <c r="A12" s="66">
        <v>1989</v>
      </c>
      <c r="B12" s="27">
        <v>27</v>
      </c>
      <c r="C12" s="27">
        <v>25</v>
      </c>
    </row>
    <row r="13" spans="1:3" ht="17.25" customHeight="1">
      <c r="A13" s="66">
        <v>1990</v>
      </c>
      <c r="B13" s="27">
        <v>27</v>
      </c>
      <c r="C13" s="27">
        <v>25</v>
      </c>
    </row>
    <row r="14" spans="1:3" ht="17.25" customHeight="1">
      <c r="A14" s="66">
        <v>1991</v>
      </c>
      <c r="B14" s="27">
        <v>27</v>
      </c>
      <c r="C14" s="27">
        <v>25</v>
      </c>
    </row>
    <row r="15" spans="1:3" ht="17.25" customHeight="1">
      <c r="A15" s="66">
        <v>1992</v>
      </c>
      <c r="B15" s="27">
        <v>28</v>
      </c>
      <c r="C15" s="27">
        <v>26</v>
      </c>
    </row>
    <row r="16" spans="1:3" ht="17.25" customHeight="1">
      <c r="A16" s="66">
        <v>1993</v>
      </c>
      <c r="B16" s="27">
        <v>28</v>
      </c>
      <c r="C16" s="27">
        <v>26</v>
      </c>
    </row>
    <row r="17" spans="1:3" ht="17.25" customHeight="1">
      <c r="A17" s="66">
        <v>1994</v>
      </c>
      <c r="B17" s="27">
        <v>28</v>
      </c>
      <c r="C17" s="27">
        <v>26</v>
      </c>
    </row>
    <row r="18" spans="1:3" ht="17.25" customHeight="1">
      <c r="A18" s="66">
        <v>1995</v>
      </c>
      <c r="B18" s="27">
        <v>54</v>
      </c>
      <c r="C18" s="27">
        <v>29</v>
      </c>
    </row>
    <row r="19" spans="1:3" ht="17.25" customHeight="1">
      <c r="A19" s="66">
        <v>1996</v>
      </c>
      <c r="B19" s="27">
        <v>37</v>
      </c>
      <c r="C19" s="27">
        <v>29</v>
      </c>
    </row>
    <row r="20" spans="1:3" ht="17.25" customHeight="1">
      <c r="A20" s="66">
        <v>1997</v>
      </c>
      <c r="B20" s="27">
        <v>38</v>
      </c>
      <c r="C20" s="27">
        <v>29</v>
      </c>
    </row>
    <row r="21" spans="1:3" ht="17.25" customHeight="1">
      <c r="A21" s="66">
        <v>1998</v>
      </c>
      <c r="B21" s="27">
        <v>38</v>
      </c>
      <c r="C21" s="27">
        <v>29</v>
      </c>
    </row>
    <row r="22" spans="1:3" ht="17.25" customHeight="1">
      <c r="A22" s="66">
        <v>1999</v>
      </c>
      <c r="B22" s="27">
        <v>38</v>
      </c>
      <c r="C22" s="27">
        <v>29</v>
      </c>
    </row>
    <row r="23" spans="1:3" ht="17.25" customHeight="1">
      <c r="A23" s="66">
        <v>2000</v>
      </c>
      <c r="B23" s="27">
        <v>38</v>
      </c>
      <c r="C23" s="27">
        <v>29</v>
      </c>
    </row>
    <row r="24" spans="1:3" ht="17.25" customHeight="1">
      <c r="A24" s="66">
        <v>2001</v>
      </c>
      <c r="B24" s="27">
        <v>183</v>
      </c>
      <c r="C24" s="27">
        <v>29</v>
      </c>
    </row>
    <row r="25" spans="1:3" ht="17.25" customHeight="1">
      <c r="A25" s="66">
        <v>2002</v>
      </c>
      <c r="B25" s="27">
        <v>132</v>
      </c>
      <c r="C25" s="27">
        <v>29</v>
      </c>
    </row>
    <row r="26" spans="1:3" ht="17.25" customHeight="1">
      <c r="A26" s="66">
        <v>2003</v>
      </c>
      <c r="B26" s="27">
        <v>122</v>
      </c>
      <c r="C26" s="27">
        <v>29</v>
      </c>
    </row>
    <row r="27" spans="1:3" ht="17.25" customHeight="1">
      <c r="A27" s="66">
        <v>2004</v>
      </c>
      <c r="B27" s="27">
        <v>126</v>
      </c>
      <c r="C27" s="27">
        <v>29</v>
      </c>
    </row>
    <row r="28" spans="1:3" ht="17.25" customHeight="1">
      <c r="A28" s="66">
        <v>2005</v>
      </c>
      <c r="B28" s="27">
        <v>124</v>
      </c>
      <c r="C28" s="27">
        <v>30</v>
      </c>
    </row>
    <row r="29" spans="1:3" ht="17.25" customHeight="1">
      <c r="A29" s="66">
        <v>2006</v>
      </c>
      <c r="B29" s="27">
        <v>112</v>
      </c>
      <c r="C29" s="27">
        <v>30</v>
      </c>
    </row>
    <row r="30" spans="1:3" ht="17.25" customHeight="1">
      <c r="A30" s="66">
        <v>2007</v>
      </c>
      <c r="B30" s="27">
        <v>108</v>
      </c>
      <c r="C30" s="27">
        <v>30</v>
      </c>
    </row>
    <row r="31" spans="1:3" ht="17.25" customHeight="1">
      <c r="A31" s="66">
        <v>2008</v>
      </c>
      <c r="B31" s="27">
        <v>92</v>
      </c>
      <c r="C31" s="27">
        <v>30</v>
      </c>
    </row>
    <row r="32" spans="1:3" ht="17.25" customHeight="1">
      <c r="A32" s="66">
        <v>2009</v>
      </c>
      <c r="B32" s="27">
        <v>288</v>
      </c>
      <c r="C32" s="27">
        <v>69</v>
      </c>
    </row>
    <row r="33" spans="1:3" ht="17.25" customHeight="1">
      <c r="A33" s="66">
        <v>2010</v>
      </c>
      <c r="B33" s="27">
        <v>292</v>
      </c>
      <c r="C33" s="27">
        <v>31</v>
      </c>
    </row>
    <row r="34" spans="1:3" ht="17.25" customHeight="1">
      <c r="A34" s="66">
        <v>2011</v>
      </c>
      <c r="B34" s="27">
        <v>275</v>
      </c>
      <c r="C34" s="27">
        <v>31</v>
      </c>
    </row>
    <row r="35" spans="1:3" ht="17.25" customHeight="1">
      <c r="A35" s="66">
        <v>2012</v>
      </c>
      <c r="B35" s="27">
        <v>282</v>
      </c>
      <c r="C35" s="27">
        <v>31</v>
      </c>
    </row>
    <row r="36" spans="1:3" ht="17.25" customHeight="1">
      <c r="A36" s="66">
        <v>2013</v>
      </c>
      <c r="B36" s="49">
        <v>280</v>
      </c>
      <c r="C36" s="27">
        <v>31</v>
      </c>
    </row>
    <row r="37" spans="1:3" ht="17.25" customHeight="1">
      <c r="A37" s="66">
        <v>2014</v>
      </c>
      <c r="B37" s="49">
        <v>290</v>
      </c>
      <c r="C37" s="27">
        <v>31</v>
      </c>
    </row>
    <row r="38" spans="1:3" ht="17.25" customHeight="1">
      <c r="A38" s="66">
        <v>2015</v>
      </c>
      <c r="B38" s="56">
        <v>295</v>
      </c>
      <c r="C38" s="27">
        <v>31</v>
      </c>
    </row>
    <row r="39" spans="1:3" ht="17.25" customHeight="1">
      <c r="A39" s="66">
        <v>2016</v>
      </c>
      <c r="B39" s="56">
        <v>302</v>
      </c>
      <c r="C39" s="27">
        <v>31</v>
      </c>
    </row>
    <row r="40" spans="1:3" ht="17.25" customHeight="1">
      <c r="A40" s="66">
        <v>2017</v>
      </c>
      <c r="B40" s="56">
        <v>307</v>
      </c>
      <c r="C40" s="27">
        <v>31</v>
      </c>
    </row>
    <row r="41" spans="1:3" ht="17.25" customHeight="1">
      <c r="A41" s="66">
        <v>2018</v>
      </c>
      <c r="B41" s="56">
        <v>320</v>
      </c>
      <c r="C41" s="27">
        <v>33</v>
      </c>
    </row>
    <row r="42" spans="1:3" ht="17.25" customHeight="1">
      <c r="A42" s="66">
        <v>2019</v>
      </c>
      <c r="B42" s="56">
        <v>251</v>
      </c>
      <c r="C42" s="27">
        <v>29</v>
      </c>
    </row>
    <row r="43" spans="1:3" ht="17.25" customHeight="1">
      <c r="A43" s="66">
        <v>2020</v>
      </c>
      <c r="B43" s="56">
        <v>279</v>
      </c>
      <c r="C43" s="27">
        <v>37</v>
      </c>
    </row>
    <row r="44" spans="1:3" ht="3" customHeight="1">
      <c r="A44" s="68"/>
      <c r="B44" s="70"/>
      <c r="C44" s="70"/>
    </row>
    <row r="45" ht="1.5" customHeight="1"/>
    <row r="46" spans="1:3" ht="12.75" customHeight="1">
      <c r="A46" s="72" t="s">
        <v>1021</v>
      </c>
      <c r="B46" s="72"/>
      <c r="C46" s="73"/>
    </row>
    <row r="47" spans="1:3" ht="13.5" customHeight="1">
      <c r="A47" s="73" t="s">
        <v>1022</v>
      </c>
      <c r="B47" s="73"/>
      <c r="C47" s="73"/>
    </row>
    <row r="48" ht="24.75" customHeight="1"/>
  </sheetData>
  <sheetProtection/>
  <mergeCells count="3">
    <mergeCell ref="A1:C1"/>
    <mergeCell ref="A2:C2"/>
    <mergeCell ref="A3:C3"/>
  </mergeCells>
  <printOptions/>
  <pageMargins left="1.9694444444444446" right="1.9694444444444446" top="2.2" bottom="2.2" header="0" footer="0"/>
  <pageSetup horizontalDpi="600" verticalDpi="600" orientation="portrait" pageOrder="overThenDown" paperSize="9" scale="66"/>
</worksheet>
</file>

<file path=xl/worksheets/sheet34.xml><?xml version="1.0" encoding="utf-8"?>
<worksheet xmlns="http://schemas.openxmlformats.org/spreadsheetml/2006/main" xmlns:r="http://schemas.openxmlformats.org/officeDocument/2006/relationships">
  <dimension ref="A1:J47"/>
  <sheetViews>
    <sheetView showZeros="0" view="pageBreakPreview" zoomScaleSheetLayoutView="100" workbookViewId="0" topLeftCell="A19">
      <selection activeCell="D54" sqref="D54"/>
    </sheetView>
  </sheetViews>
  <sheetFormatPr defaultColWidth="9.00390625" defaultRowHeight="14.25"/>
  <cols>
    <col min="1" max="1" width="9.00390625" style="1" customWidth="1"/>
    <col min="2" max="3" width="14.25390625" style="1" customWidth="1"/>
    <col min="4" max="4" width="14.125" style="1" customWidth="1"/>
    <col min="5" max="5" width="0.2421875" style="1" customWidth="1"/>
    <col min="6" max="6" width="22.25390625" style="1" hidden="1" customWidth="1"/>
    <col min="7" max="7" width="22.25390625" style="1" customWidth="1"/>
    <col min="8" max="16384" width="9.00390625" style="1" customWidth="1"/>
  </cols>
  <sheetData>
    <row r="1" spans="1:4" ht="18" customHeight="1">
      <c r="A1" s="60" t="s">
        <v>1023</v>
      </c>
      <c r="B1" s="60"/>
      <c r="C1" s="60"/>
      <c r="D1" s="60"/>
    </row>
    <row r="2" spans="1:4" ht="17.25" customHeight="1">
      <c r="A2" s="61" t="s">
        <v>1012</v>
      </c>
      <c r="B2" s="61"/>
      <c r="C2" s="61"/>
      <c r="D2" s="61"/>
    </row>
    <row r="3" spans="1:4" ht="16.5" customHeight="1">
      <c r="A3" s="61" t="s">
        <v>1024</v>
      </c>
      <c r="B3" s="61"/>
      <c r="C3" s="61"/>
      <c r="D3" s="61"/>
    </row>
    <row r="4" spans="1:4" ht="12" customHeight="1">
      <c r="A4" s="5"/>
      <c r="B4" s="5"/>
      <c r="C4" s="5"/>
      <c r="D4" s="5"/>
    </row>
    <row r="5" spans="1:4" ht="12.75" customHeight="1">
      <c r="A5" s="6" t="s">
        <v>445</v>
      </c>
      <c r="B5" s="8" t="s">
        <v>1025</v>
      </c>
      <c r="C5" s="62"/>
      <c r="D5" s="8" t="s">
        <v>1026</v>
      </c>
    </row>
    <row r="6" spans="1:4" ht="12.75" customHeight="1">
      <c r="A6" s="15"/>
      <c r="B6" s="46" t="s">
        <v>1027</v>
      </c>
      <c r="C6" s="13" t="s">
        <v>1016</v>
      </c>
      <c r="D6" s="10" t="s">
        <v>1028</v>
      </c>
    </row>
    <row r="7" spans="1:4" ht="12.75" customHeight="1">
      <c r="A7" s="15" t="s">
        <v>255</v>
      </c>
      <c r="B7" s="46" t="s">
        <v>1029</v>
      </c>
      <c r="C7" s="46" t="s">
        <v>1030</v>
      </c>
      <c r="D7" s="63" t="s">
        <v>1031</v>
      </c>
    </row>
    <row r="8" spans="1:4" ht="12.75" customHeight="1">
      <c r="A8" s="15"/>
      <c r="B8" s="47"/>
      <c r="C8" s="47" t="s">
        <v>1032</v>
      </c>
      <c r="D8" s="64" t="s">
        <v>1033</v>
      </c>
    </row>
    <row r="9" spans="1:4" ht="3" customHeight="1">
      <c r="A9" s="65"/>
      <c r="B9" s="22"/>
      <c r="C9" s="22"/>
      <c r="D9" s="22"/>
    </row>
    <row r="10" spans="1:10" ht="18" customHeight="1">
      <c r="A10" s="66">
        <v>1987</v>
      </c>
      <c r="B10" s="49">
        <v>968</v>
      </c>
      <c r="C10" s="49">
        <v>968</v>
      </c>
      <c r="D10" s="49">
        <v>1810</v>
      </c>
      <c r="H10" s="67"/>
      <c r="I10" s="67"/>
      <c r="J10" s="67"/>
    </row>
    <row r="11" spans="1:10" ht="18" customHeight="1">
      <c r="A11" s="66">
        <v>1988</v>
      </c>
      <c r="B11" s="49">
        <v>569</v>
      </c>
      <c r="C11" s="49">
        <v>569</v>
      </c>
      <c r="D11" s="49">
        <v>1361</v>
      </c>
      <c r="H11" s="67"/>
      <c r="I11" s="67"/>
      <c r="J11" s="67"/>
    </row>
    <row r="12" spans="1:10" ht="18" customHeight="1">
      <c r="A12" s="66">
        <v>1989</v>
      </c>
      <c r="B12" s="49">
        <v>557</v>
      </c>
      <c r="C12" s="49">
        <v>557</v>
      </c>
      <c r="D12" s="49">
        <v>1331</v>
      </c>
      <c r="H12" s="67"/>
      <c r="I12" s="67"/>
      <c r="J12" s="67"/>
    </row>
    <row r="13" spans="1:10" ht="18" customHeight="1">
      <c r="A13" s="66">
        <v>1990</v>
      </c>
      <c r="B13" s="49">
        <v>579</v>
      </c>
      <c r="C13" s="49">
        <v>579</v>
      </c>
      <c r="D13" s="49">
        <v>1339</v>
      </c>
      <c r="H13" s="67"/>
      <c r="I13" s="67"/>
      <c r="J13" s="67"/>
    </row>
    <row r="14" spans="1:10" ht="18" customHeight="1">
      <c r="A14" s="66">
        <v>1991</v>
      </c>
      <c r="B14" s="49">
        <v>592</v>
      </c>
      <c r="C14" s="49">
        <v>592</v>
      </c>
      <c r="D14" s="49">
        <v>1358</v>
      </c>
      <c r="H14" s="67"/>
      <c r="I14" s="67"/>
      <c r="J14" s="67"/>
    </row>
    <row r="15" spans="1:10" ht="18" customHeight="1">
      <c r="A15" s="66">
        <v>1992</v>
      </c>
      <c r="B15" s="49">
        <v>643</v>
      </c>
      <c r="C15" s="49">
        <v>643</v>
      </c>
      <c r="D15" s="49">
        <v>1415</v>
      </c>
      <c r="H15" s="67"/>
      <c r="I15" s="67"/>
      <c r="J15" s="67"/>
    </row>
    <row r="16" spans="1:10" ht="18" customHeight="1">
      <c r="A16" s="66">
        <v>1993</v>
      </c>
      <c r="B16" s="49">
        <v>643</v>
      </c>
      <c r="C16" s="49">
        <v>643</v>
      </c>
      <c r="D16" s="49">
        <v>1266</v>
      </c>
      <c r="H16" s="67"/>
      <c r="I16" s="67"/>
      <c r="J16" s="67"/>
    </row>
    <row r="17" spans="1:10" ht="18" customHeight="1">
      <c r="A17" s="66">
        <v>1994</v>
      </c>
      <c r="B17" s="49">
        <v>643</v>
      </c>
      <c r="C17" s="49">
        <v>643</v>
      </c>
      <c r="D17" s="49">
        <v>1194</v>
      </c>
      <c r="H17" s="67"/>
      <c r="I17" s="67"/>
      <c r="J17" s="67"/>
    </row>
    <row r="18" spans="1:10" ht="18" customHeight="1">
      <c r="A18" s="66">
        <v>1995</v>
      </c>
      <c r="B18" s="49">
        <v>1056</v>
      </c>
      <c r="C18" s="49">
        <v>1048</v>
      </c>
      <c r="D18" s="49">
        <v>1893</v>
      </c>
      <c r="H18" s="67"/>
      <c r="I18" s="67"/>
      <c r="J18" s="67"/>
    </row>
    <row r="19" spans="1:10" ht="18" customHeight="1">
      <c r="A19" s="66">
        <v>1996</v>
      </c>
      <c r="B19" s="49">
        <v>1032</v>
      </c>
      <c r="C19" s="49">
        <v>1009</v>
      </c>
      <c r="D19" s="49">
        <v>1723</v>
      </c>
      <c r="H19" s="67"/>
      <c r="I19" s="67"/>
      <c r="J19" s="67"/>
    </row>
    <row r="20" spans="1:10" ht="18" customHeight="1">
      <c r="A20" s="66">
        <v>1997</v>
      </c>
      <c r="B20" s="49">
        <v>1027</v>
      </c>
      <c r="C20" s="49">
        <v>1004</v>
      </c>
      <c r="D20" s="49">
        <v>1084</v>
      </c>
      <c r="H20" s="67"/>
      <c r="I20" s="67"/>
      <c r="J20" s="67"/>
    </row>
    <row r="21" spans="1:10" ht="18" customHeight="1">
      <c r="A21" s="66">
        <v>1998</v>
      </c>
      <c r="B21" s="49">
        <v>997</v>
      </c>
      <c r="C21" s="49">
        <v>981</v>
      </c>
      <c r="D21" s="49">
        <v>1825</v>
      </c>
      <c r="H21" s="67"/>
      <c r="I21" s="67"/>
      <c r="J21" s="67"/>
    </row>
    <row r="22" spans="1:10" ht="18" customHeight="1">
      <c r="A22" s="66">
        <v>1999</v>
      </c>
      <c r="B22" s="49">
        <v>954</v>
      </c>
      <c r="C22" s="49">
        <v>940</v>
      </c>
      <c r="D22" s="49">
        <v>1766</v>
      </c>
      <c r="H22" s="67"/>
      <c r="I22" s="67"/>
      <c r="J22" s="67"/>
    </row>
    <row r="23" spans="1:10" ht="18" customHeight="1">
      <c r="A23" s="66">
        <v>2000</v>
      </c>
      <c r="B23" s="49">
        <v>969</v>
      </c>
      <c r="C23" s="49">
        <v>949</v>
      </c>
      <c r="D23" s="49">
        <v>1699</v>
      </c>
      <c r="H23" s="67"/>
      <c r="I23" s="67"/>
      <c r="J23" s="67"/>
    </row>
    <row r="24" spans="1:10" ht="18" customHeight="1">
      <c r="A24" s="66">
        <v>2001</v>
      </c>
      <c r="B24" s="49">
        <v>936</v>
      </c>
      <c r="C24" s="49">
        <v>906</v>
      </c>
      <c r="D24" s="49">
        <v>1732</v>
      </c>
      <c r="H24" s="67"/>
      <c r="I24" s="67"/>
      <c r="J24" s="67"/>
    </row>
    <row r="25" spans="1:10" ht="18" customHeight="1">
      <c r="A25" s="66">
        <v>2002</v>
      </c>
      <c r="B25" s="49">
        <v>824</v>
      </c>
      <c r="C25" s="49">
        <v>758</v>
      </c>
      <c r="D25" s="49">
        <v>1569</v>
      </c>
      <c r="H25" s="67"/>
      <c r="I25" s="67"/>
      <c r="J25" s="67"/>
    </row>
    <row r="26" spans="1:10" ht="18" customHeight="1">
      <c r="A26" s="66">
        <v>2003</v>
      </c>
      <c r="B26" s="49">
        <v>844</v>
      </c>
      <c r="C26" s="49">
        <v>774</v>
      </c>
      <c r="D26" s="49">
        <v>1835</v>
      </c>
      <c r="H26" s="67"/>
      <c r="I26" s="67"/>
      <c r="J26" s="67"/>
    </row>
    <row r="27" spans="1:10" ht="18" customHeight="1">
      <c r="A27" s="66">
        <v>2004</v>
      </c>
      <c r="B27" s="49">
        <v>865</v>
      </c>
      <c r="C27" s="49">
        <v>788</v>
      </c>
      <c r="D27" s="49">
        <v>1847</v>
      </c>
      <c r="H27" s="67"/>
      <c r="I27" s="67"/>
      <c r="J27" s="67"/>
    </row>
    <row r="28" spans="1:10" ht="18" customHeight="1">
      <c r="A28" s="66">
        <v>2005</v>
      </c>
      <c r="B28" s="49">
        <v>843</v>
      </c>
      <c r="C28" s="49">
        <v>787</v>
      </c>
      <c r="D28" s="49">
        <v>1776</v>
      </c>
      <c r="H28" s="67"/>
      <c r="I28" s="67"/>
      <c r="J28" s="67"/>
    </row>
    <row r="29" spans="1:10" ht="18" customHeight="1">
      <c r="A29" s="66">
        <v>2006</v>
      </c>
      <c r="B29" s="49">
        <v>940</v>
      </c>
      <c r="C29" s="49">
        <v>855</v>
      </c>
      <c r="D29" s="49">
        <v>1791</v>
      </c>
      <c r="H29" s="67"/>
      <c r="I29" s="67"/>
      <c r="J29" s="67"/>
    </row>
    <row r="30" spans="1:10" ht="18" customHeight="1">
      <c r="A30" s="66">
        <v>2007</v>
      </c>
      <c r="B30" s="49">
        <v>974</v>
      </c>
      <c r="C30" s="49">
        <v>924</v>
      </c>
      <c r="D30" s="49">
        <v>1658</v>
      </c>
      <c r="H30" s="67"/>
      <c r="I30" s="67"/>
      <c r="J30" s="67"/>
    </row>
    <row r="31" spans="1:10" ht="18" customHeight="1">
      <c r="A31" s="66">
        <v>2008</v>
      </c>
      <c r="B31" s="49">
        <v>1002</v>
      </c>
      <c r="C31" s="49">
        <v>927</v>
      </c>
      <c r="D31" s="49">
        <v>1983</v>
      </c>
      <c r="H31" s="67"/>
      <c r="I31" s="67"/>
      <c r="J31" s="67"/>
    </row>
    <row r="32" spans="1:10" ht="18" customHeight="1">
      <c r="A32" s="66">
        <v>2009</v>
      </c>
      <c r="B32" s="49">
        <v>1108</v>
      </c>
      <c r="C32" s="49">
        <v>1033</v>
      </c>
      <c r="D32" s="49">
        <v>2220</v>
      </c>
      <c r="H32" s="67"/>
      <c r="I32" s="67"/>
      <c r="J32" s="67"/>
    </row>
    <row r="33" spans="1:10" ht="18" customHeight="1">
      <c r="A33" s="66">
        <v>2010</v>
      </c>
      <c r="B33" s="49">
        <v>1302</v>
      </c>
      <c r="C33" s="49">
        <v>1234</v>
      </c>
      <c r="D33" s="49">
        <v>2637</v>
      </c>
      <c r="H33" s="67"/>
      <c r="I33" s="67"/>
      <c r="J33" s="67"/>
    </row>
    <row r="34" spans="1:10" ht="18" customHeight="1">
      <c r="A34" s="66">
        <v>2011</v>
      </c>
      <c r="B34" s="49">
        <v>1401</v>
      </c>
      <c r="C34" s="49">
        <v>1332</v>
      </c>
      <c r="D34" s="49">
        <v>2776</v>
      </c>
      <c r="H34" s="67"/>
      <c r="I34" s="67"/>
      <c r="J34" s="67"/>
    </row>
    <row r="35" spans="1:10" ht="18" customHeight="1">
      <c r="A35" s="66">
        <v>2012</v>
      </c>
      <c r="B35" s="49">
        <v>1494</v>
      </c>
      <c r="C35" s="49">
        <v>1422</v>
      </c>
      <c r="D35" s="49">
        <v>3088</v>
      </c>
      <c r="H35" s="67"/>
      <c r="I35" s="67"/>
      <c r="J35" s="67"/>
    </row>
    <row r="36" spans="1:10" ht="18" customHeight="1">
      <c r="A36" s="66">
        <v>2013</v>
      </c>
      <c r="B36" s="49">
        <v>1511</v>
      </c>
      <c r="C36" s="49">
        <v>1439</v>
      </c>
      <c r="D36" s="49">
        <v>3284</v>
      </c>
      <c r="H36" s="67"/>
      <c r="I36" s="67"/>
      <c r="J36" s="67"/>
    </row>
    <row r="37" spans="1:10" ht="18" customHeight="1">
      <c r="A37" s="66">
        <v>2014</v>
      </c>
      <c r="B37" s="49">
        <v>1675</v>
      </c>
      <c r="C37" s="49">
        <v>1594</v>
      </c>
      <c r="D37" s="49">
        <v>3461</v>
      </c>
      <c r="H37" s="67"/>
      <c r="I37" s="67"/>
      <c r="J37" s="67"/>
    </row>
    <row r="38" spans="1:4" ht="18" customHeight="1">
      <c r="A38" s="66">
        <v>2015</v>
      </c>
      <c r="B38" s="49">
        <v>1865</v>
      </c>
      <c r="C38" s="49">
        <v>1665</v>
      </c>
      <c r="D38" s="49">
        <v>3521</v>
      </c>
    </row>
    <row r="39" spans="1:4" ht="18" customHeight="1">
      <c r="A39" s="66">
        <v>2016</v>
      </c>
      <c r="B39" s="49">
        <v>1891</v>
      </c>
      <c r="C39" s="49">
        <v>1691</v>
      </c>
      <c r="D39" s="49">
        <v>3602</v>
      </c>
    </row>
    <row r="40" spans="1:4" ht="18" customHeight="1">
      <c r="A40" s="66">
        <v>2017</v>
      </c>
      <c r="B40" s="49">
        <v>2186</v>
      </c>
      <c r="C40" s="49">
        <v>2186</v>
      </c>
      <c r="D40" s="49">
        <v>3711</v>
      </c>
    </row>
    <row r="41" spans="1:4" ht="18" customHeight="1">
      <c r="A41" s="66">
        <v>2018</v>
      </c>
      <c r="B41" s="49">
        <v>2309</v>
      </c>
      <c r="C41" s="49">
        <v>2103</v>
      </c>
      <c r="D41" s="49">
        <v>3819</v>
      </c>
    </row>
    <row r="42" spans="1:4" ht="18" customHeight="1">
      <c r="A42" s="66">
        <v>2019</v>
      </c>
      <c r="B42" s="49">
        <v>2947</v>
      </c>
      <c r="C42" s="49">
        <v>2684</v>
      </c>
      <c r="D42" s="49">
        <v>4756</v>
      </c>
    </row>
    <row r="43" spans="1:4" ht="18" customHeight="1">
      <c r="A43" s="66">
        <v>2020</v>
      </c>
      <c r="B43" s="49">
        <v>4558</v>
      </c>
      <c r="C43" s="49">
        <v>4351</v>
      </c>
      <c r="D43" s="49">
        <v>5748</v>
      </c>
    </row>
    <row r="44" spans="1:4" ht="3" customHeight="1">
      <c r="A44" s="68"/>
      <c r="B44" s="69"/>
      <c r="C44" s="70"/>
      <c r="D44" s="69"/>
    </row>
    <row r="45" ht="1.5" customHeight="1"/>
    <row r="46" spans="1:2" ht="24" customHeight="1">
      <c r="A46" s="59"/>
      <c r="B46" s="59"/>
    </row>
    <row r="47" spans="1:2" ht="14.25">
      <c r="A47" s="59"/>
      <c r="B47" s="59"/>
    </row>
  </sheetData>
  <sheetProtection/>
  <mergeCells count="4">
    <mergeCell ref="A1:D1"/>
    <mergeCell ref="A2:D2"/>
    <mergeCell ref="A3:D3"/>
    <mergeCell ref="A5:A6"/>
  </mergeCells>
  <printOptions/>
  <pageMargins left="1.9694444444444446" right="1.9694444444444446" top="1.3798611111111112" bottom="1.0597222222222222" header="0" footer="0"/>
  <pageSetup horizontalDpi="600" verticalDpi="600" orientation="portrait" pageOrder="overThenDown" paperSize="9" scale="88"/>
  <rowBreaks count="1" manualBreakCount="1">
    <brk id="45" max="255" man="1"/>
  </rowBreaks>
</worksheet>
</file>

<file path=xl/worksheets/sheet35.xml><?xml version="1.0" encoding="utf-8"?>
<worksheet xmlns="http://schemas.openxmlformats.org/spreadsheetml/2006/main" xmlns:r="http://schemas.openxmlformats.org/officeDocument/2006/relationships">
  <dimension ref="A1:J30"/>
  <sheetViews>
    <sheetView showZeros="0" view="pageBreakPreview" zoomScale="88" zoomScaleSheetLayoutView="88" workbookViewId="0" topLeftCell="A1">
      <selection activeCell="G11" sqref="G11"/>
    </sheetView>
  </sheetViews>
  <sheetFormatPr defaultColWidth="9.00390625" defaultRowHeight="14.25"/>
  <cols>
    <col min="1" max="1" width="17.625" style="1" customWidth="1"/>
    <col min="2" max="2" width="22.625" style="1" customWidth="1"/>
    <col min="3" max="3" width="6.625" style="1" customWidth="1"/>
    <col min="4" max="4" width="6.875" style="1" customWidth="1"/>
    <col min="5" max="5" width="6.375" style="1" customWidth="1"/>
    <col min="6" max="6" width="7.125" style="1" customWidth="1"/>
    <col min="7" max="16384" width="9.00390625" style="1" customWidth="1"/>
  </cols>
  <sheetData>
    <row r="1" spans="1:6" ht="18.75" customHeight="1">
      <c r="A1" s="2" t="s">
        <v>1034</v>
      </c>
      <c r="B1" s="2"/>
      <c r="C1" s="2"/>
      <c r="D1" s="2"/>
      <c r="E1" s="2"/>
      <c r="F1" s="2"/>
    </row>
    <row r="2" spans="1:6" ht="18.75" customHeight="1">
      <c r="A2" s="3" t="s">
        <v>1035</v>
      </c>
      <c r="B2" s="44"/>
      <c r="C2" s="44"/>
      <c r="D2" s="44"/>
      <c r="E2" s="44"/>
      <c r="F2" s="44"/>
    </row>
    <row r="3" spans="1:6" ht="12.75" customHeight="1">
      <c r="A3" s="5"/>
      <c r="B3" s="5"/>
      <c r="C3" s="5"/>
      <c r="D3" s="5"/>
      <c r="E3" s="5"/>
      <c r="F3" s="5"/>
    </row>
    <row r="4" spans="1:6" ht="11.25" customHeight="1">
      <c r="A4" s="6" t="s">
        <v>4</v>
      </c>
      <c r="B4" s="45" t="s">
        <v>5</v>
      </c>
      <c r="C4" s="8" t="s">
        <v>629</v>
      </c>
      <c r="D4" s="45" t="s">
        <v>630</v>
      </c>
      <c r="E4" s="8">
        <v>2020</v>
      </c>
      <c r="F4" s="8" t="s">
        <v>1036</v>
      </c>
    </row>
    <row r="5" spans="1:6" ht="11.25" customHeight="1">
      <c r="A5" s="15"/>
      <c r="B5" s="11"/>
      <c r="C5" s="46"/>
      <c r="D5" s="11"/>
      <c r="E5" s="47"/>
      <c r="F5" s="48" t="s">
        <v>374</v>
      </c>
    </row>
    <row r="6" spans="1:6" ht="11.25" customHeight="1">
      <c r="A6" s="15"/>
      <c r="B6" s="11"/>
      <c r="C6" s="46"/>
      <c r="D6" s="11"/>
      <c r="E6" s="47"/>
      <c r="F6" s="15" t="s">
        <v>218</v>
      </c>
    </row>
    <row r="7" spans="1:6" ht="11.25" customHeight="1">
      <c r="A7" s="15"/>
      <c r="B7" s="11"/>
      <c r="C7" s="46"/>
      <c r="D7" s="11"/>
      <c r="E7" s="47"/>
      <c r="F7" s="15" t="s">
        <v>682</v>
      </c>
    </row>
    <row r="8" spans="1:6" ht="11.25" customHeight="1">
      <c r="A8" s="15"/>
      <c r="B8" s="11"/>
      <c r="C8" s="46"/>
      <c r="D8" s="11"/>
      <c r="E8" s="47"/>
      <c r="F8" s="15" t="s">
        <v>374</v>
      </c>
    </row>
    <row r="9" spans="1:6" ht="3" customHeight="1">
      <c r="A9" s="20"/>
      <c r="B9" s="21"/>
      <c r="C9" s="22"/>
      <c r="D9" s="22"/>
      <c r="E9" s="22"/>
      <c r="F9" s="22"/>
    </row>
    <row r="10" spans="1:6" ht="30" customHeight="1">
      <c r="A10" s="30" t="s">
        <v>1037</v>
      </c>
      <c r="B10" s="32" t="s">
        <v>1038</v>
      </c>
      <c r="C10" s="25" t="s">
        <v>997</v>
      </c>
      <c r="D10" s="25" t="s">
        <v>885</v>
      </c>
      <c r="E10" s="49">
        <v>279</v>
      </c>
      <c r="F10" s="28">
        <v>11.155378486055767</v>
      </c>
    </row>
    <row r="11" spans="1:6" ht="30" customHeight="1">
      <c r="A11" s="30" t="s">
        <v>1039</v>
      </c>
      <c r="B11" s="32" t="s">
        <v>1040</v>
      </c>
      <c r="C11" s="25" t="s">
        <v>997</v>
      </c>
      <c r="D11" s="25" t="s">
        <v>885</v>
      </c>
      <c r="E11" s="27">
        <v>37</v>
      </c>
      <c r="F11" s="28">
        <v>27.58620689655173</v>
      </c>
    </row>
    <row r="12" spans="1:6" ht="30" customHeight="1">
      <c r="A12" s="30" t="s">
        <v>1041</v>
      </c>
      <c r="B12" s="39" t="s">
        <v>1042</v>
      </c>
      <c r="C12" s="25" t="s">
        <v>1043</v>
      </c>
      <c r="D12" s="26" t="s">
        <v>1044</v>
      </c>
      <c r="E12" s="49">
        <v>4558</v>
      </c>
      <c r="F12" s="28">
        <v>54.66576179165253</v>
      </c>
    </row>
    <row r="13" spans="1:6" ht="30" customHeight="1">
      <c r="A13" s="23" t="s">
        <v>1045</v>
      </c>
      <c r="B13" s="32" t="s">
        <v>1040</v>
      </c>
      <c r="C13" s="25" t="s">
        <v>1043</v>
      </c>
      <c r="D13" s="26" t="s">
        <v>1044</v>
      </c>
      <c r="E13" s="49">
        <v>4351</v>
      </c>
      <c r="F13" s="28">
        <v>62.10879284649778</v>
      </c>
    </row>
    <row r="14" spans="1:10" ht="30" customHeight="1">
      <c r="A14" s="30" t="s">
        <v>1046</v>
      </c>
      <c r="B14" s="32" t="s">
        <v>1047</v>
      </c>
      <c r="C14" s="25" t="s">
        <v>966</v>
      </c>
      <c r="D14" s="26" t="s">
        <v>1048</v>
      </c>
      <c r="E14" s="49">
        <v>4359</v>
      </c>
      <c r="F14" s="28">
        <v>18.644529123571047</v>
      </c>
      <c r="G14" s="50"/>
      <c r="H14" s="50"/>
      <c r="I14" s="50"/>
      <c r="J14" s="50"/>
    </row>
    <row r="15" spans="1:6" ht="30" customHeight="1">
      <c r="A15" s="23" t="s">
        <v>1049</v>
      </c>
      <c r="B15" s="32" t="s">
        <v>1050</v>
      </c>
      <c r="C15" s="25" t="s">
        <v>966</v>
      </c>
      <c r="D15" s="26" t="s">
        <v>1048</v>
      </c>
      <c r="E15" s="49">
        <v>1325</v>
      </c>
      <c r="F15" s="28">
        <v>5.746209098164414</v>
      </c>
    </row>
    <row r="16" spans="1:6" ht="30" customHeight="1">
      <c r="A16" s="23" t="s">
        <v>1051</v>
      </c>
      <c r="B16" s="32" t="s">
        <v>1052</v>
      </c>
      <c r="C16" s="25" t="s">
        <v>966</v>
      </c>
      <c r="D16" s="26" t="s">
        <v>1048</v>
      </c>
      <c r="E16" s="49">
        <v>153</v>
      </c>
      <c r="F16" s="28">
        <v>-1.923076923076934</v>
      </c>
    </row>
    <row r="17" spans="1:6" ht="30" customHeight="1">
      <c r="A17" s="30" t="s">
        <v>1053</v>
      </c>
      <c r="B17" s="39" t="s">
        <v>1054</v>
      </c>
      <c r="C17" s="25" t="s">
        <v>966</v>
      </c>
      <c r="D17" s="26" t="s">
        <v>1048</v>
      </c>
      <c r="E17" s="49">
        <v>2005</v>
      </c>
      <c r="F17" s="28">
        <v>15.762124711316389</v>
      </c>
    </row>
    <row r="18" spans="1:6" ht="30" customHeight="1">
      <c r="A18" s="30" t="s">
        <v>1055</v>
      </c>
      <c r="B18" s="39" t="s">
        <v>1056</v>
      </c>
      <c r="C18" s="25" t="s">
        <v>966</v>
      </c>
      <c r="D18" s="26" t="s">
        <v>1048</v>
      </c>
      <c r="E18" s="49">
        <v>214</v>
      </c>
      <c r="F18" s="28">
        <v>15.053763440860223</v>
      </c>
    </row>
    <row r="19" spans="1:6" ht="30" customHeight="1">
      <c r="A19" s="51" t="s">
        <v>1057</v>
      </c>
      <c r="B19" s="52" t="s">
        <v>1058</v>
      </c>
      <c r="C19" s="25" t="s">
        <v>966</v>
      </c>
      <c r="D19" s="26" t="s">
        <v>1048</v>
      </c>
      <c r="E19" s="53">
        <v>179</v>
      </c>
      <c r="F19" s="54">
        <v>15.5</v>
      </c>
    </row>
    <row r="20" spans="1:6" ht="30" customHeight="1">
      <c r="A20" s="23" t="s">
        <v>1059</v>
      </c>
      <c r="B20" s="32" t="s">
        <v>1060</v>
      </c>
      <c r="C20" s="25" t="s">
        <v>997</v>
      </c>
      <c r="D20" s="25" t="s">
        <v>885</v>
      </c>
      <c r="E20" s="49">
        <v>1</v>
      </c>
      <c r="F20" s="55" t="s">
        <v>730</v>
      </c>
    </row>
    <row r="21" spans="1:6" ht="30" customHeight="1">
      <c r="A21" s="30" t="s">
        <v>1061</v>
      </c>
      <c r="B21" s="32" t="s">
        <v>1047</v>
      </c>
      <c r="C21" s="25" t="s">
        <v>966</v>
      </c>
      <c r="D21" s="26" t="s">
        <v>1048</v>
      </c>
      <c r="E21" s="49">
        <v>47</v>
      </c>
      <c r="F21" s="28">
        <v>-6</v>
      </c>
    </row>
    <row r="22" spans="1:6" ht="30" customHeight="1">
      <c r="A22" s="23" t="s">
        <v>1062</v>
      </c>
      <c r="B22" s="32" t="s">
        <v>1063</v>
      </c>
      <c r="C22" s="25" t="s">
        <v>997</v>
      </c>
      <c r="D22" s="25" t="s">
        <v>630</v>
      </c>
      <c r="E22" s="56">
        <v>1</v>
      </c>
      <c r="F22" s="55" t="s">
        <v>730</v>
      </c>
    </row>
    <row r="23" spans="1:6" ht="30" customHeight="1">
      <c r="A23" s="30" t="s">
        <v>1064</v>
      </c>
      <c r="B23" s="32" t="s">
        <v>1047</v>
      </c>
      <c r="C23" s="36" t="s">
        <v>966</v>
      </c>
      <c r="D23" s="26" t="s">
        <v>1048</v>
      </c>
      <c r="E23" s="56">
        <v>194</v>
      </c>
      <c r="F23" s="28">
        <v>0.5181347150259086</v>
      </c>
    </row>
    <row r="24" spans="1:6" ht="30" customHeight="1">
      <c r="A24" s="30" t="s">
        <v>1065</v>
      </c>
      <c r="B24" s="32" t="s">
        <v>1066</v>
      </c>
      <c r="C24" s="25" t="s">
        <v>997</v>
      </c>
      <c r="D24" s="25" t="s">
        <v>630</v>
      </c>
      <c r="E24" s="56">
        <v>1</v>
      </c>
      <c r="F24" s="55" t="s">
        <v>730</v>
      </c>
    </row>
    <row r="25" spans="1:6" ht="30" customHeight="1">
      <c r="A25" s="30" t="s">
        <v>1067</v>
      </c>
      <c r="B25" s="32" t="s">
        <v>1068</v>
      </c>
      <c r="C25" s="25" t="s">
        <v>997</v>
      </c>
      <c r="D25" s="25" t="s">
        <v>630</v>
      </c>
      <c r="E25" s="56">
        <v>15</v>
      </c>
      <c r="F25" s="55" t="s">
        <v>730</v>
      </c>
    </row>
    <row r="26" spans="1:6" ht="30" customHeight="1">
      <c r="A26" s="30" t="s">
        <v>1069</v>
      </c>
      <c r="B26" s="39" t="s">
        <v>1042</v>
      </c>
      <c r="C26" s="25" t="s">
        <v>1043</v>
      </c>
      <c r="D26" s="26" t="s">
        <v>1044</v>
      </c>
      <c r="E26" s="56">
        <v>256</v>
      </c>
      <c r="F26" s="28">
        <v>31.958762886597924</v>
      </c>
    </row>
    <row r="27" spans="1:6" ht="30" customHeight="1">
      <c r="A27" s="30" t="s">
        <v>1070</v>
      </c>
      <c r="B27" s="32" t="s">
        <v>1071</v>
      </c>
      <c r="C27" s="25" t="s">
        <v>966</v>
      </c>
      <c r="D27" s="26" t="s">
        <v>1048</v>
      </c>
      <c r="E27" s="56">
        <v>472</v>
      </c>
      <c r="F27" s="28">
        <v>3.282275711159727</v>
      </c>
    </row>
    <row r="28" spans="1:6" ht="12.75" customHeight="1">
      <c r="A28" s="57" t="s">
        <v>1072</v>
      </c>
      <c r="B28" s="58"/>
      <c r="C28" s="58"/>
      <c r="D28" s="58"/>
      <c r="E28" s="58"/>
      <c r="F28" s="58"/>
    </row>
    <row r="29" spans="1:5" ht="14.25">
      <c r="A29" s="59"/>
      <c r="B29" s="59"/>
      <c r="C29" s="59"/>
      <c r="D29" s="59"/>
      <c r="E29" s="59"/>
    </row>
    <row r="30" ht="14.25">
      <c r="F30" s="50"/>
    </row>
  </sheetData>
  <sheetProtection/>
  <mergeCells count="8">
    <mergeCell ref="A1:F1"/>
    <mergeCell ref="A2:F2"/>
    <mergeCell ref="A29:E29"/>
    <mergeCell ref="A4:A8"/>
    <mergeCell ref="B4:B8"/>
    <mergeCell ref="C4:C8"/>
    <mergeCell ref="D4:D8"/>
    <mergeCell ref="E4:E8"/>
  </mergeCells>
  <printOptions/>
  <pageMargins left="1.9694444444444446" right="1.679861111111111" top="2.2" bottom="2.2" header="0" footer="0"/>
  <pageSetup horizontalDpi="600" verticalDpi="600" orientation="portrait" pageOrder="overThenDown" paperSize="9" scale="71"/>
</worksheet>
</file>

<file path=xl/worksheets/sheet36.xml><?xml version="1.0" encoding="utf-8"?>
<worksheet xmlns="http://schemas.openxmlformats.org/spreadsheetml/2006/main" xmlns:r="http://schemas.openxmlformats.org/officeDocument/2006/relationships">
  <dimension ref="A1:I25"/>
  <sheetViews>
    <sheetView showZeros="0" tabSelected="1" view="pageBreakPreview" zoomScale="115" zoomScaleSheetLayoutView="115" workbookViewId="0" topLeftCell="A1">
      <selection activeCell="M11" sqref="M11"/>
    </sheetView>
  </sheetViews>
  <sheetFormatPr defaultColWidth="9.00390625" defaultRowHeight="14.25"/>
  <cols>
    <col min="1" max="1" width="17.375" style="1" customWidth="1"/>
    <col min="2" max="2" width="17.00390625" style="1" customWidth="1"/>
    <col min="3" max="3" width="5.00390625" style="1" customWidth="1"/>
    <col min="4" max="4" width="6.625" style="1" customWidth="1"/>
    <col min="5" max="6" width="8.00390625" style="1" customWidth="1"/>
    <col min="7" max="7" width="0.2421875" style="1" customWidth="1"/>
    <col min="8" max="8" width="9.00390625" style="1" hidden="1" customWidth="1"/>
    <col min="9" max="9" width="10.50390625" style="1" bestFit="1" customWidth="1"/>
    <col min="10" max="10" width="12.625" style="1" bestFit="1" customWidth="1"/>
    <col min="11" max="16384" width="9.00390625" style="1" customWidth="1"/>
  </cols>
  <sheetData>
    <row r="1" spans="1:6" ht="18.75" customHeight="1">
      <c r="A1" s="2" t="s">
        <v>1073</v>
      </c>
      <c r="B1" s="2"/>
      <c r="C1" s="2"/>
      <c r="D1" s="2"/>
      <c r="E1" s="2"/>
      <c r="F1" s="2"/>
    </row>
    <row r="2" spans="1:6" ht="18.75" customHeight="1">
      <c r="A2" s="3" t="s">
        <v>1074</v>
      </c>
      <c r="B2" s="4"/>
      <c r="C2" s="4"/>
      <c r="D2" s="4"/>
      <c r="E2" s="4"/>
      <c r="F2" s="4"/>
    </row>
    <row r="3" spans="1:6" ht="12" customHeight="1">
      <c r="A3" s="5"/>
      <c r="B3" s="5"/>
      <c r="C3" s="5"/>
      <c r="D3" s="5"/>
      <c r="E3" s="5"/>
      <c r="F3" s="5"/>
    </row>
    <row r="4" spans="1:6" ht="10.5" customHeight="1">
      <c r="A4" s="6" t="s">
        <v>4</v>
      </c>
      <c r="B4" s="7" t="s">
        <v>5</v>
      </c>
      <c r="C4" s="8" t="s">
        <v>629</v>
      </c>
      <c r="D4" s="7" t="s">
        <v>630</v>
      </c>
      <c r="E4" s="9">
        <v>2020</v>
      </c>
      <c r="F4" s="8"/>
    </row>
    <row r="5" spans="1:6" ht="10.5" customHeight="1">
      <c r="A5" s="10"/>
      <c r="B5" s="11"/>
      <c r="C5" s="12"/>
      <c r="D5" s="11"/>
      <c r="E5" s="13"/>
      <c r="F5" s="14" t="s">
        <v>1075</v>
      </c>
    </row>
    <row r="6" spans="1:6" ht="10.5" customHeight="1">
      <c r="A6" s="10"/>
      <c r="B6" s="11"/>
      <c r="C6" s="12"/>
      <c r="D6" s="11"/>
      <c r="E6" s="13"/>
      <c r="F6" s="15" t="s">
        <v>1076</v>
      </c>
    </row>
    <row r="7" spans="1:6" ht="10.5" customHeight="1">
      <c r="A7" s="10"/>
      <c r="B7" s="11"/>
      <c r="C7" s="12"/>
      <c r="D7" s="11"/>
      <c r="E7" s="13"/>
      <c r="F7" s="15" t="s">
        <v>374</v>
      </c>
    </row>
    <row r="8" spans="1:6" ht="10.5" customHeight="1">
      <c r="A8" s="16"/>
      <c r="B8" s="17"/>
      <c r="C8" s="18"/>
      <c r="D8" s="17"/>
      <c r="E8" s="19"/>
      <c r="F8" s="15"/>
    </row>
    <row r="9" spans="1:6" ht="3" customHeight="1">
      <c r="A9" s="20"/>
      <c r="B9" s="21"/>
      <c r="C9" s="22"/>
      <c r="D9" s="22"/>
      <c r="E9" s="22"/>
      <c r="F9" s="22"/>
    </row>
    <row r="10" spans="1:9" ht="33" customHeight="1">
      <c r="A10" s="23" t="s">
        <v>1077</v>
      </c>
      <c r="B10" s="24" t="s">
        <v>1078</v>
      </c>
      <c r="C10" s="25" t="s">
        <v>966</v>
      </c>
      <c r="D10" s="26" t="s">
        <v>1048</v>
      </c>
      <c r="E10" s="27">
        <f>E11+E12</f>
        <v>334191</v>
      </c>
      <c r="F10" s="28">
        <v>6.5</v>
      </c>
      <c r="H10" s="29"/>
      <c r="I10" s="43"/>
    </row>
    <row r="11" spans="1:9" ht="33" customHeight="1">
      <c r="A11" s="30" t="s">
        <v>1079</v>
      </c>
      <c r="B11" s="24" t="s">
        <v>1080</v>
      </c>
      <c r="C11" s="25" t="s">
        <v>966</v>
      </c>
      <c r="D11" s="26" t="s">
        <v>1048</v>
      </c>
      <c r="E11" s="27">
        <v>113122</v>
      </c>
      <c r="F11" s="28">
        <v>8.3</v>
      </c>
      <c r="H11" s="29"/>
      <c r="I11" s="43"/>
    </row>
    <row r="12" spans="1:9" ht="33" customHeight="1">
      <c r="A12" s="31" t="s">
        <v>1081</v>
      </c>
      <c r="B12" s="24" t="s">
        <v>1082</v>
      </c>
      <c r="C12" s="25" t="s">
        <v>966</v>
      </c>
      <c r="D12" s="26" t="s">
        <v>1048</v>
      </c>
      <c r="E12" s="27">
        <v>221069</v>
      </c>
      <c r="F12" s="28">
        <v>2.4</v>
      </c>
      <c r="H12" s="29"/>
      <c r="I12" s="43"/>
    </row>
    <row r="13" spans="1:9" ht="33" customHeight="1">
      <c r="A13" s="30" t="s">
        <v>1083</v>
      </c>
      <c r="B13" s="32" t="s">
        <v>1084</v>
      </c>
      <c r="C13" s="25" t="s">
        <v>966</v>
      </c>
      <c r="D13" s="26" t="s">
        <v>1048</v>
      </c>
      <c r="E13" s="27">
        <v>498876</v>
      </c>
      <c r="F13" s="28">
        <v>1.1</v>
      </c>
      <c r="H13" s="29"/>
      <c r="I13" s="43"/>
    </row>
    <row r="14" spans="1:9" ht="33" customHeight="1">
      <c r="A14" s="30" t="s">
        <v>1085</v>
      </c>
      <c r="B14" s="24" t="s">
        <v>1086</v>
      </c>
      <c r="C14" s="25" t="s">
        <v>966</v>
      </c>
      <c r="D14" s="26" t="s">
        <v>1048</v>
      </c>
      <c r="E14" s="27">
        <v>87037</v>
      </c>
      <c r="F14" s="28">
        <v>6</v>
      </c>
      <c r="H14" s="29"/>
      <c r="I14" s="43"/>
    </row>
    <row r="15" spans="1:9" ht="33" customHeight="1">
      <c r="A15" s="23" t="s">
        <v>1087</v>
      </c>
      <c r="B15" s="24" t="s">
        <v>1088</v>
      </c>
      <c r="C15" s="25" t="s">
        <v>966</v>
      </c>
      <c r="D15" s="26" t="s">
        <v>1048</v>
      </c>
      <c r="E15" s="27">
        <v>411839</v>
      </c>
      <c r="F15" s="28">
        <v>0.1</v>
      </c>
      <c r="H15" s="29"/>
      <c r="I15" s="43"/>
    </row>
    <row r="16" spans="1:9" ht="33" customHeight="1">
      <c r="A16" s="30" t="s">
        <v>1089</v>
      </c>
      <c r="B16" s="24" t="s">
        <v>1090</v>
      </c>
      <c r="C16" s="25" t="s">
        <v>966</v>
      </c>
      <c r="D16" s="26" t="s">
        <v>1048</v>
      </c>
      <c r="E16" s="27">
        <v>51422</v>
      </c>
      <c r="F16" s="28">
        <v>4.6</v>
      </c>
      <c r="H16" s="29"/>
      <c r="I16" s="43"/>
    </row>
    <row r="17" spans="1:9" ht="33" customHeight="1">
      <c r="A17" s="23" t="s">
        <v>1091</v>
      </c>
      <c r="B17" s="33" t="s">
        <v>1092</v>
      </c>
      <c r="C17" s="25" t="s">
        <v>966</v>
      </c>
      <c r="D17" s="26" t="s">
        <v>1048</v>
      </c>
      <c r="E17" s="27">
        <v>55984</v>
      </c>
      <c r="F17" s="28">
        <v>9.6</v>
      </c>
      <c r="H17" s="29"/>
      <c r="I17" s="43"/>
    </row>
    <row r="18" spans="1:9" ht="33" customHeight="1">
      <c r="A18" s="23" t="s">
        <v>1093</v>
      </c>
      <c r="B18" s="33" t="s">
        <v>1094</v>
      </c>
      <c r="C18" s="25" t="s">
        <v>966</v>
      </c>
      <c r="D18" s="26" t="s">
        <v>1048</v>
      </c>
      <c r="E18" s="34">
        <v>64788</v>
      </c>
      <c r="F18" s="35">
        <v>17.8</v>
      </c>
      <c r="H18" s="29"/>
      <c r="I18" s="43"/>
    </row>
    <row r="19" spans="1:9" ht="33" customHeight="1">
      <c r="A19" s="23" t="s">
        <v>1095</v>
      </c>
      <c r="B19" s="24" t="s">
        <v>1096</v>
      </c>
      <c r="C19" s="25" t="s">
        <v>966</v>
      </c>
      <c r="D19" s="26" t="s">
        <v>1048</v>
      </c>
      <c r="E19" s="34">
        <v>1312</v>
      </c>
      <c r="F19" s="35">
        <v>12</v>
      </c>
      <c r="H19" s="29"/>
      <c r="I19" s="43"/>
    </row>
    <row r="20" spans="1:9" ht="33" customHeight="1">
      <c r="A20" s="23" t="s">
        <v>1097</v>
      </c>
      <c r="B20" s="24" t="s">
        <v>1098</v>
      </c>
      <c r="C20" s="25" t="s">
        <v>966</v>
      </c>
      <c r="D20" s="26" t="s">
        <v>1048</v>
      </c>
      <c r="E20" s="34">
        <v>8267</v>
      </c>
      <c r="F20" s="35">
        <v>10.9</v>
      </c>
      <c r="H20" s="29"/>
      <c r="I20" s="43"/>
    </row>
    <row r="21" spans="1:9" ht="33" customHeight="1">
      <c r="A21" s="23" t="s">
        <v>1099</v>
      </c>
      <c r="B21" s="33" t="s">
        <v>1100</v>
      </c>
      <c r="C21" s="36" t="s">
        <v>947</v>
      </c>
      <c r="D21" s="37" t="s">
        <v>1101</v>
      </c>
      <c r="E21" s="27">
        <v>902.9</v>
      </c>
      <c r="F21" s="28">
        <v>-12.5</v>
      </c>
      <c r="H21" s="29"/>
      <c r="I21" s="43"/>
    </row>
    <row r="22" spans="1:9" ht="33" customHeight="1">
      <c r="A22" s="23" t="s">
        <v>1102</v>
      </c>
      <c r="B22" s="38" t="s">
        <v>1103</v>
      </c>
      <c r="C22" s="36" t="s">
        <v>947</v>
      </c>
      <c r="D22" s="37" t="s">
        <v>1101</v>
      </c>
      <c r="E22" s="27">
        <v>82.2</v>
      </c>
      <c r="F22" s="28">
        <v>-12.5</v>
      </c>
      <c r="H22" s="29"/>
      <c r="I22" s="43"/>
    </row>
    <row r="23" spans="1:6" ht="14.25">
      <c r="A23" s="30"/>
      <c r="B23" s="39"/>
      <c r="C23" s="27"/>
      <c r="D23" s="27"/>
      <c r="E23" s="27"/>
      <c r="F23" s="40"/>
    </row>
    <row r="24" spans="1:6" ht="14.25">
      <c r="A24" s="30"/>
      <c r="B24" s="39"/>
      <c r="C24" s="27"/>
      <c r="D24" s="27"/>
      <c r="E24" s="27"/>
      <c r="F24" s="40"/>
    </row>
    <row r="25" spans="1:6" ht="14.25">
      <c r="A25" s="41"/>
      <c r="B25" s="41"/>
      <c r="C25" s="41"/>
      <c r="D25" s="41"/>
      <c r="E25" s="41"/>
      <c r="F25" s="42"/>
    </row>
  </sheetData>
  <sheetProtection/>
  <mergeCells count="7">
    <mergeCell ref="A1:F1"/>
    <mergeCell ref="A2:F2"/>
    <mergeCell ref="A4:A8"/>
    <mergeCell ref="B4:B8"/>
    <mergeCell ref="C4:C8"/>
    <mergeCell ref="D4:D8"/>
    <mergeCell ref="E4:E8"/>
  </mergeCells>
  <printOptions/>
  <pageMargins left="1.9694444444444446" right="1.9694444444444446" top="2.2" bottom="2.2" header="0" footer="0"/>
  <pageSetup horizontalDpi="600" verticalDpi="600" orientation="portrait" pageOrder="overThenDown" paperSize="9" scale="83"/>
</worksheet>
</file>

<file path=xl/worksheets/sheet4.xml><?xml version="1.0" encoding="utf-8"?>
<worksheet xmlns="http://schemas.openxmlformats.org/spreadsheetml/2006/main" xmlns:r="http://schemas.openxmlformats.org/officeDocument/2006/relationships">
  <dimension ref="A1:W30"/>
  <sheetViews>
    <sheetView showGridLines="0" showZeros="0" view="pageBreakPreview" zoomScale="115" zoomScaleSheetLayoutView="115" workbookViewId="0" topLeftCell="A4">
      <selection activeCell="D16" sqref="D16"/>
    </sheetView>
  </sheetViews>
  <sheetFormatPr defaultColWidth="9.00390625" defaultRowHeight="14.25"/>
  <cols>
    <col min="1" max="1" width="20.00390625" style="346" customWidth="1"/>
    <col min="2" max="2" width="25.875" style="346" customWidth="1"/>
    <col min="3" max="8" width="5.875" style="346" customWidth="1"/>
    <col min="9" max="10" width="11.125" style="346" customWidth="1"/>
    <col min="11" max="11" width="0.2421875" style="346" customWidth="1"/>
    <col min="12" max="12" width="9.00390625" style="346" hidden="1" customWidth="1"/>
    <col min="13" max="16384" width="9.00390625" style="346" customWidth="1"/>
  </cols>
  <sheetData>
    <row r="1" spans="1:10" ht="18.75" customHeight="1">
      <c r="A1" s="731" t="s">
        <v>43</v>
      </c>
      <c r="B1" s="731"/>
      <c r="C1" s="731"/>
      <c r="D1" s="732" t="s">
        <v>104</v>
      </c>
      <c r="E1" s="732"/>
      <c r="F1" s="732"/>
      <c r="G1" s="732"/>
      <c r="H1" s="732"/>
      <c r="I1" s="732"/>
      <c r="J1" s="732"/>
    </row>
    <row r="2" spans="1:10" ht="18.75" customHeight="1">
      <c r="A2" s="731" t="s">
        <v>157</v>
      </c>
      <c r="B2" s="731"/>
      <c r="C2" s="731"/>
      <c r="D2" s="732" t="s">
        <v>158</v>
      </c>
      <c r="E2" s="732"/>
      <c r="F2" s="732"/>
      <c r="G2" s="732"/>
      <c r="H2" s="732"/>
      <c r="I2" s="732"/>
      <c r="J2" s="732"/>
    </row>
    <row r="3" spans="1:10" ht="3.75" customHeight="1">
      <c r="A3" s="733"/>
      <c r="B3" s="733"/>
      <c r="C3" s="733"/>
      <c r="D3" s="733"/>
      <c r="E3" s="733"/>
      <c r="F3" s="733"/>
      <c r="G3" s="733"/>
      <c r="H3" s="733"/>
      <c r="I3" s="733"/>
      <c r="J3" s="733"/>
    </row>
    <row r="4" spans="1:10" ht="13.5" customHeight="1">
      <c r="A4" s="734" t="s">
        <v>4</v>
      </c>
      <c r="B4" s="735" t="s">
        <v>5</v>
      </c>
      <c r="C4" s="736">
        <v>2015</v>
      </c>
      <c r="D4" s="736">
        <v>2016</v>
      </c>
      <c r="E4" s="736">
        <v>2017</v>
      </c>
      <c r="F4" s="736">
        <v>2018</v>
      </c>
      <c r="G4" s="736">
        <v>2019</v>
      </c>
      <c r="H4" s="736"/>
      <c r="I4" s="775" t="s">
        <v>47</v>
      </c>
      <c r="J4" s="775" t="s">
        <v>48</v>
      </c>
    </row>
    <row r="5" spans="1:10" ht="13.5" customHeight="1">
      <c r="A5" s="737"/>
      <c r="B5" s="738"/>
      <c r="C5" s="739"/>
      <c r="D5" s="739"/>
      <c r="E5" s="739"/>
      <c r="F5" s="739"/>
      <c r="G5" s="739"/>
      <c r="H5" s="739"/>
      <c r="I5" s="776" t="s">
        <v>49</v>
      </c>
      <c r="J5" s="776" t="s">
        <v>50</v>
      </c>
    </row>
    <row r="6" spans="1:10" ht="13.5" customHeight="1">
      <c r="A6" s="737"/>
      <c r="B6" s="738"/>
      <c r="C6" s="739"/>
      <c r="D6" s="739"/>
      <c r="E6" s="739"/>
      <c r="F6" s="739"/>
      <c r="G6" s="739"/>
      <c r="H6" s="739">
        <v>2020</v>
      </c>
      <c r="I6" s="777" t="s">
        <v>51</v>
      </c>
      <c r="J6" s="777" t="s">
        <v>52</v>
      </c>
    </row>
    <row r="7" spans="1:10" ht="13.5" customHeight="1">
      <c r="A7" s="737"/>
      <c r="B7" s="738"/>
      <c r="C7" s="739"/>
      <c r="D7" s="739"/>
      <c r="E7" s="739"/>
      <c r="F7" s="739"/>
      <c r="G7" s="739"/>
      <c r="H7" s="739"/>
      <c r="I7" s="777" t="s">
        <v>53</v>
      </c>
      <c r="J7" s="777" t="s">
        <v>53</v>
      </c>
    </row>
    <row r="8" spans="1:10" ht="13.5" customHeight="1">
      <c r="A8" s="740"/>
      <c r="B8" s="741"/>
      <c r="C8" s="742"/>
      <c r="D8" s="742"/>
      <c r="E8" s="742"/>
      <c r="F8" s="742"/>
      <c r="G8" s="742"/>
      <c r="H8" s="743"/>
      <c r="I8" s="777" t="s">
        <v>54</v>
      </c>
      <c r="J8" s="777" t="s">
        <v>55</v>
      </c>
    </row>
    <row r="9" spans="1:10" ht="3" customHeight="1">
      <c r="A9" s="793"/>
      <c r="B9" s="794"/>
      <c r="C9" s="746"/>
      <c r="D9" s="746"/>
      <c r="E9" s="746"/>
      <c r="F9" s="746"/>
      <c r="G9" s="746"/>
      <c r="H9" s="746"/>
      <c r="I9" s="778"/>
      <c r="J9" s="778"/>
    </row>
    <row r="10" spans="1:23" ht="19.5" customHeight="1">
      <c r="A10" s="747" t="s">
        <v>159</v>
      </c>
      <c r="B10" s="748" t="s">
        <v>160</v>
      </c>
      <c r="C10" s="795"/>
      <c r="D10" s="795"/>
      <c r="E10" s="795"/>
      <c r="F10" s="796"/>
      <c r="G10" s="795"/>
      <c r="H10" s="795"/>
      <c r="I10" s="827"/>
      <c r="J10" s="779"/>
      <c r="M10" s="756"/>
      <c r="N10" s="756"/>
      <c r="O10" s="756"/>
      <c r="P10" s="828"/>
      <c r="Q10" s="818"/>
      <c r="R10" s="481"/>
      <c r="S10" s="481"/>
      <c r="T10" s="846"/>
      <c r="U10" s="846"/>
      <c r="V10" s="846"/>
      <c r="W10" s="847"/>
    </row>
    <row r="11" spans="1:23" ht="19.5" customHeight="1">
      <c r="A11" s="750" t="s">
        <v>161</v>
      </c>
      <c r="B11" s="797" t="s">
        <v>24</v>
      </c>
      <c r="C11" s="798">
        <v>18.23</v>
      </c>
      <c r="D11" s="798">
        <v>15.41</v>
      </c>
      <c r="E11" s="799">
        <v>16.74</v>
      </c>
      <c r="F11" s="800">
        <v>16.2</v>
      </c>
      <c r="G11" s="799">
        <v>15</v>
      </c>
      <c r="H11" s="799">
        <v>16.07</v>
      </c>
      <c r="I11" s="829" t="s">
        <v>22</v>
      </c>
      <c r="J11" s="829" t="s">
        <v>22</v>
      </c>
      <c r="K11" s="779" t="e">
        <f>(POWER(I11/D11,1/4)-1)*100</f>
        <v>#VALUE!</v>
      </c>
      <c r="L11" s="779" t="e">
        <f>(POWER(J11/E11,1/4)-1)*100</f>
        <v>#VALUE!</v>
      </c>
      <c r="M11" s="782"/>
      <c r="N11" s="830"/>
      <c r="O11" s="481"/>
      <c r="P11" s="480"/>
      <c r="Q11" s="480"/>
      <c r="R11" s="481"/>
      <c r="S11" s="481"/>
      <c r="T11" s="846"/>
      <c r="U11" s="846"/>
      <c r="V11" s="846"/>
      <c r="W11" s="847"/>
    </row>
    <row r="12" spans="1:23" ht="19.5" customHeight="1">
      <c r="A12" s="750" t="s">
        <v>162</v>
      </c>
      <c r="B12" s="797" t="s">
        <v>163</v>
      </c>
      <c r="C12" s="798">
        <v>44.2</v>
      </c>
      <c r="D12" s="798">
        <v>46.05</v>
      </c>
      <c r="E12" s="799">
        <v>48.42</v>
      </c>
      <c r="F12" s="801">
        <v>62.81</v>
      </c>
      <c r="G12" s="799">
        <v>61.63</v>
      </c>
      <c r="H12" s="799">
        <v>52.47</v>
      </c>
      <c r="I12" s="827">
        <f>H12/C12*100-100</f>
        <v>18.710407239819006</v>
      </c>
      <c r="J12" s="779">
        <f>(POWER(H12/C12,1/5)-1)*100</f>
        <v>3.4898503567767136</v>
      </c>
      <c r="M12" s="782"/>
      <c r="N12" s="830"/>
      <c r="O12" s="481"/>
      <c r="P12" s="480"/>
      <c r="Q12" s="480"/>
      <c r="R12" s="480"/>
      <c r="S12" s="480"/>
      <c r="T12" s="481"/>
      <c r="U12" s="848"/>
      <c r="V12" s="846"/>
      <c r="W12" s="847"/>
    </row>
    <row r="13" spans="1:23" ht="19.5" customHeight="1">
      <c r="A13" s="750" t="s">
        <v>164</v>
      </c>
      <c r="B13" s="802" t="s">
        <v>165</v>
      </c>
      <c r="C13" s="798">
        <v>263.86</v>
      </c>
      <c r="D13" s="798">
        <v>304.37</v>
      </c>
      <c r="E13" s="798">
        <v>344.84</v>
      </c>
      <c r="F13" s="367">
        <v>373.57</v>
      </c>
      <c r="G13" s="798">
        <v>385.83</v>
      </c>
      <c r="H13" s="803">
        <v>412.68</v>
      </c>
      <c r="I13" s="831">
        <f>H13/C13*100-100</f>
        <v>56.40112180701885</v>
      </c>
      <c r="J13" s="366">
        <f>(POWER(H13/C13,1/5)-1)*100</f>
        <v>9.357348766007645</v>
      </c>
      <c r="M13" s="782"/>
      <c r="N13" s="830"/>
      <c r="O13" s="481"/>
      <c r="P13" s="832"/>
      <c r="Q13" s="832"/>
      <c r="R13" s="832"/>
      <c r="S13" s="832"/>
      <c r="T13" s="832"/>
      <c r="U13" s="849"/>
      <c r="V13" s="846"/>
      <c r="W13" s="847"/>
    </row>
    <row r="14" spans="1:23" ht="19.5" customHeight="1">
      <c r="A14" s="804" t="s">
        <v>166</v>
      </c>
      <c r="B14" s="805" t="s">
        <v>31</v>
      </c>
      <c r="C14" s="806">
        <v>128.33</v>
      </c>
      <c r="D14" s="806">
        <v>118.81</v>
      </c>
      <c r="E14" s="806">
        <v>146.35</v>
      </c>
      <c r="F14" s="807">
        <v>171.69</v>
      </c>
      <c r="G14" s="806">
        <v>212.32</v>
      </c>
      <c r="H14" s="808">
        <v>246.5</v>
      </c>
      <c r="I14" s="831">
        <f>H14/C14*100-100</f>
        <v>92.0829112444479</v>
      </c>
      <c r="J14" s="366">
        <f>(POWER(H14/C14,1/5)-1)*100</f>
        <v>13.945648872888627</v>
      </c>
      <c r="M14" s="782"/>
      <c r="N14" s="830"/>
      <c r="O14" s="481"/>
      <c r="P14" s="833"/>
      <c r="Q14" s="833"/>
      <c r="R14" s="833"/>
      <c r="S14" s="833"/>
      <c r="T14" s="850"/>
      <c r="U14" s="850"/>
      <c r="V14" s="846"/>
      <c r="W14" s="847"/>
    </row>
    <row r="15" spans="1:23" ht="19.5" customHeight="1">
      <c r="A15" s="747" t="s">
        <v>167</v>
      </c>
      <c r="B15" s="748" t="s">
        <v>168</v>
      </c>
      <c r="C15" s="749"/>
      <c r="D15" s="749"/>
      <c r="E15" s="749"/>
      <c r="F15" s="749"/>
      <c r="G15" s="749"/>
      <c r="H15" s="809"/>
      <c r="I15" s="834"/>
      <c r="J15" s="835"/>
      <c r="M15" s="782"/>
      <c r="N15" s="830"/>
      <c r="O15" s="481"/>
      <c r="P15" s="833"/>
      <c r="Q15" s="833"/>
      <c r="R15" s="833"/>
      <c r="S15" s="833"/>
      <c r="T15" s="850"/>
      <c r="U15" s="850"/>
      <c r="V15" s="846"/>
      <c r="W15" s="847"/>
    </row>
    <row r="16" spans="1:23" ht="19.5" customHeight="1">
      <c r="A16" s="750" t="s">
        <v>169</v>
      </c>
      <c r="B16" s="810" t="s">
        <v>170</v>
      </c>
      <c r="C16" s="811">
        <v>0.3</v>
      </c>
      <c r="D16" s="811">
        <v>1.3</v>
      </c>
      <c r="E16" s="811">
        <v>3.1</v>
      </c>
      <c r="F16" s="811">
        <v>2.9</v>
      </c>
      <c r="G16" s="812">
        <v>3.3</v>
      </c>
      <c r="H16" s="813">
        <v>4.7</v>
      </c>
      <c r="I16" s="836">
        <v>16.2</v>
      </c>
      <c r="J16" s="836">
        <v>3.1</v>
      </c>
      <c r="M16" s="782"/>
      <c r="N16" s="830"/>
      <c r="O16" s="481"/>
      <c r="P16" s="837"/>
      <c r="Q16" s="837"/>
      <c r="R16" s="837"/>
      <c r="S16" s="837"/>
      <c r="T16" s="837"/>
      <c r="U16" s="837"/>
      <c r="V16" s="846"/>
      <c r="W16" s="847"/>
    </row>
    <row r="17" spans="1:23" ht="19.5" customHeight="1">
      <c r="A17" s="747" t="s">
        <v>171</v>
      </c>
      <c r="B17" s="748" t="s">
        <v>172</v>
      </c>
      <c r="C17" s="814"/>
      <c r="D17" s="814"/>
      <c r="E17" s="814"/>
      <c r="F17" s="814"/>
      <c r="G17" s="814"/>
      <c r="H17" s="815"/>
      <c r="I17" s="834"/>
      <c r="J17" s="835"/>
      <c r="M17" s="782"/>
      <c r="N17" s="830"/>
      <c r="O17" s="481"/>
      <c r="P17" s="838"/>
      <c r="Q17" s="838"/>
      <c r="R17" s="843"/>
      <c r="S17" s="843"/>
      <c r="T17" s="846"/>
      <c r="U17" s="846"/>
      <c r="V17" s="846"/>
      <c r="W17" s="847"/>
    </row>
    <row r="18" spans="1:23" ht="19.5" customHeight="1">
      <c r="A18" s="816" t="s">
        <v>173</v>
      </c>
      <c r="B18" s="817" t="s">
        <v>174</v>
      </c>
      <c r="C18" s="752"/>
      <c r="D18" s="752"/>
      <c r="E18" s="752"/>
      <c r="F18" s="752"/>
      <c r="G18" s="752"/>
      <c r="H18" s="818"/>
      <c r="I18" s="839"/>
      <c r="J18" s="839"/>
      <c r="M18" s="782"/>
      <c r="N18" s="830"/>
      <c r="O18" s="481"/>
      <c r="P18" s="838"/>
      <c r="Q18" s="838"/>
      <c r="R18" s="843"/>
      <c r="S18" s="843"/>
      <c r="T18" s="846"/>
      <c r="U18" s="846"/>
      <c r="V18" s="846"/>
      <c r="W18" s="847"/>
    </row>
    <row r="19" spans="1:23" ht="19.5" customHeight="1">
      <c r="A19" s="816" t="s">
        <v>175</v>
      </c>
      <c r="B19" s="817" t="s">
        <v>176</v>
      </c>
      <c r="C19" s="752"/>
      <c r="D19" s="752"/>
      <c r="E19" s="752"/>
      <c r="F19" s="752"/>
      <c r="G19" s="752"/>
      <c r="H19" s="818"/>
      <c r="I19" s="839"/>
      <c r="J19" s="839"/>
      <c r="M19" s="782"/>
      <c r="N19" s="830"/>
      <c r="O19" s="481"/>
      <c r="P19" s="840"/>
      <c r="Q19" s="840"/>
      <c r="R19" s="840"/>
      <c r="S19" s="840"/>
      <c r="T19" s="846"/>
      <c r="U19" s="846"/>
      <c r="V19" s="846"/>
      <c r="W19" s="847"/>
    </row>
    <row r="20" spans="1:23" ht="19.5" customHeight="1">
      <c r="A20" s="816" t="s">
        <v>177</v>
      </c>
      <c r="B20" s="817" t="s">
        <v>178</v>
      </c>
      <c r="C20" s="752">
        <v>11012</v>
      </c>
      <c r="D20" s="752">
        <v>10910</v>
      </c>
      <c r="E20" s="752">
        <v>10774</v>
      </c>
      <c r="F20" s="752">
        <v>10834</v>
      </c>
      <c r="G20" s="752">
        <v>10637</v>
      </c>
      <c r="H20" s="818">
        <v>10611</v>
      </c>
      <c r="I20" s="366">
        <f>H20/C20*100-100</f>
        <v>-3.641482019614955</v>
      </c>
      <c r="J20" s="366">
        <f>(POWER(H20/C20,1/5)-1)*100</f>
        <v>-0.7391425734269541</v>
      </c>
      <c r="M20" s="782"/>
      <c r="N20" s="830"/>
      <c r="O20" s="481"/>
      <c r="P20" s="756"/>
      <c r="Q20" s="756"/>
      <c r="R20" s="481"/>
      <c r="S20" s="481"/>
      <c r="T20" s="846"/>
      <c r="U20" s="846"/>
      <c r="V20" s="846"/>
      <c r="W20" s="847"/>
    </row>
    <row r="21" spans="1:22" ht="19.5" customHeight="1">
      <c r="A21" s="816" t="s">
        <v>179</v>
      </c>
      <c r="B21" s="817" t="s">
        <v>180</v>
      </c>
      <c r="C21" s="752">
        <v>18263</v>
      </c>
      <c r="D21" s="752">
        <v>18257</v>
      </c>
      <c r="E21" s="752">
        <v>19367</v>
      </c>
      <c r="F21" s="752">
        <v>21031</v>
      </c>
      <c r="G21" s="752">
        <v>22294</v>
      </c>
      <c r="H21" s="818">
        <v>22806</v>
      </c>
      <c r="I21" s="366">
        <f>H21/C21*100-100</f>
        <v>24.87543119969338</v>
      </c>
      <c r="J21" s="366">
        <f>(POWER(H21/C21,1/5)-1)*100</f>
        <v>4.543106296314048</v>
      </c>
      <c r="M21" s="782"/>
      <c r="N21" s="830"/>
      <c r="O21" s="481"/>
      <c r="P21" s="756"/>
      <c r="Q21" s="756"/>
      <c r="R21" s="481"/>
      <c r="S21" s="481"/>
      <c r="T21" s="482"/>
      <c r="U21" s="482"/>
      <c r="V21" s="482"/>
    </row>
    <row r="22" spans="1:23" ht="19.5" customHeight="1">
      <c r="A22" s="816" t="s">
        <v>181</v>
      </c>
      <c r="B22" s="817" t="s">
        <v>182</v>
      </c>
      <c r="C22" s="752">
        <v>1204</v>
      </c>
      <c r="D22" s="752">
        <v>1325</v>
      </c>
      <c r="E22" s="752">
        <v>1390</v>
      </c>
      <c r="F22" s="752">
        <v>1500</v>
      </c>
      <c r="G22" s="752">
        <v>1602</v>
      </c>
      <c r="H22" s="818">
        <v>1891</v>
      </c>
      <c r="I22" s="366">
        <f>H22/C22*100-100</f>
        <v>57.059800664451814</v>
      </c>
      <c r="J22" s="366">
        <f>(POWER(H22/C22,1/5)-1)*100</f>
        <v>9.449305057876156</v>
      </c>
      <c r="M22" s="782"/>
      <c r="N22" s="830"/>
      <c r="O22" s="481"/>
      <c r="P22" s="480"/>
      <c r="Q22" s="480"/>
      <c r="R22" s="481"/>
      <c r="S22" s="481"/>
      <c r="T22" s="846"/>
      <c r="U22" s="846"/>
      <c r="V22" s="846"/>
      <c r="W22" s="847"/>
    </row>
    <row r="23" spans="1:22" ht="19.5" customHeight="1">
      <c r="A23" s="816" t="s">
        <v>183</v>
      </c>
      <c r="B23" s="817" t="s">
        <v>184</v>
      </c>
      <c r="C23" s="752">
        <v>42576</v>
      </c>
      <c r="D23" s="752">
        <v>43724</v>
      </c>
      <c r="E23" s="752">
        <v>44013</v>
      </c>
      <c r="F23" s="752">
        <v>44463</v>
      </c>
      <c r="G23" s="752">
        <v>44855</v>
      </c>
      <c r="H23" s="818">
        <v>44150</v>
      </c>
      <c r="I23" s="366">
        <f>H23/C23*100-100</f>
        <v>3.6969184517098768</v>
      </c>
      <c r="J23" s="366">
        <f>(POWER(H23/C23,1/5)-1)*100</f>
        <v>0.7286863479842198</v>
      </c>
      <c r="M23" s="782"/>
      <c r="N23" s="830"/>
      <c r="O23" s="481"/>
      <c r="P23" s="756"/>
      <c r="Q23" s="756"/>
      <c r="R23" s="481"/>
      <c r="S23" s="481"/>
      <c r="T23" s="482"/>
      <c r="U23" s="482"/>
      <c r="V23" s="482"/>
    </row>
    <row r="24" spans="1:22" ht="20.25" customHeight="1">
      <c r="A24" s="819"/>
      <c r="B24" s="820"/>
      <c r="C24" s="821"/>
      <c r="D24" s="821"/>
      <c r="E24" s="821"/>
      <c r="F24" s="376"/>
      <c r="G24" s="821"/>
      <c r="H24" s="821"/>
      <c r="I24" s="841"/>
      <c r="J24" s="842"/>
      <c r="M24" s="782"/>
      <c r="N24" s="830"/>
      <c r="O24" s="481"/>
      <c r="P24" s="480"/>
      <c r="Q24" s="480"/>
      <c r="R24" s="481"/>
      <c r="S24" s="481"/>
      <c r="T24" s="482"/>
      <c r="U24" s="482"/>
      <c r="V24" s="482"/>
    </row>
    <row r="25" spans="1:22" ht="12.75" customHeight="1">
      <c r="A25" s="473" t="s">
        <v>185</v>
      </c>
      <c r="B25" s="473"/>
      <c r="C25" s="473"/>
      <c r="D25" s="473"/>
      <c r="E25" s="473"/>
      <c r="F25" s="473"/>
      <c r="G25" s="473"/>
      <c r="H25" s="473"/>
      <c r="I25" s="473"/>
      <c r="J25" s="473"/>
      <c r="M25" s="480"/>
      <c r="N25" s="480"/>
      <c r="O25" s="480"/>
      <c r="P25" s="480"/>
      <c r="Q25" s="480"/>
      <c r="R25" s="481"/>
      <c r="S25" s="481"/>
      <c r="T25" s="482"/>
      <c r="U25" s="482"/>
      <c r="V25" s="482"/>
    </row>
    <row r="26" spans="1:22" ht="14.25" customHeight="1">
      <c r="A26" s="822" t="s">
        <v>186</v>
      </c>
      <c r="B26" s="823"/>
      <c r="C26" s="823"/>
      <c r="D26" s="823"/>
      <c r="E26" s="823"/>
      <c r="F26" s="823"/>
      <c r="G26" s="823"/>
      <c r="H26" s="823"/>
      <c r="I26" s="823"/>
      <c r="J26" s="823"/>
      <c r="M26" s="480"/>
      <c r="O26" s="480"/>
      <c r="P26" s="480"/>
      <c r="Q26" s="480"/>
      <c r="R26" s="481"/>
      <c r="S26" s="481"/>
      <c r="T26" s="482"/>
      <c r="U26" s="482"/>
      <c r="V26" s="482"/>
    </row>
    <row r="27" spans="1:23" ht="20.25" customHeight="1">
      <c r="A27" s="824"/>
      <c r="B27" s="825"/>
      <c r="C27" s="826"/>
      <c r="D27" s="826"/>
      <c r="E27" s="826"/>
      <c r="F27" s="826"/>
      <c r="G27" s="826"/>
      <c r="H27" s="826"/>
      <c r="I27" s="843"/>
      <c r="J27" s="843"/>
      <c r="M27" s="844"/>
      <c r="N27" s="845"/>
      <c r="O27" s="790"/>
      <c r="P27" s="840"/>
      <c r="Q27" s="840"/>
      <c r="R27" s="840"/>
      <c r="S27" s="840"/>
      <c r="T27" s="846"/>
      <c r="U27" s="846"/>
      <c r="V27" s="846"/>
      <c r="W27" s="847"/>
    </row>
    <row r="28" spans="1:23" ht="20.25" customHeight="1">
      <c r="A28" s="824"/>
      <c r="B28" s="825"/>
      <c r="C28" s="826"/>
      <c r="D28" s="826"/>
      <c r="E28" s="826"/>
      <c r="F28" s="826"/>
      <c r="G28" s="826"/>
      <c r="H28" s="826"/>
      <c r="I28" s="843"/>
      <c r="J28" s="843"/>
      <c r="M28" s="844"/>
      <c r="N28" s="845"/>
      <c r="O28" s="790"/>
      <c r="P28" s="840"/>
      <c r="Q28" s="840"/>
      <c r="R28" s="840"/>
      <c r="S28" s="840"/>
      <c r="T28" s="846"/>
      <c r="U28" s="846"/>
      <c r="V28" s="846"/>
      <c r="W28" s="847"/>
    </row>
    <row r="29" spans="1:23" ht="20.25" customHeight="1">
      <c r="A29" s="824"/>
      <c r="B29" s="825"/>
      <c r="C29" s="826"/>
      <c r="D29" s="826"/>
      <c r="E29" s="826"/>
      <c r="F29" s="826"/>
      <c r="G29" s="826"/>
      <c r="H29" s="826"/>
      <c r="I29" s="843"/>
      <c r="J29" s="843"/>
      <c r="M29" s="844"/>
      <c r="N29" s="845"/>
      <c r="O29" s="790"/>
      <c r="P29" s="840"/>
      <c r="Q29" s="840"/>
      <c r="R29" s="840"/>
      <c r="S29" s="840"/>
      <c r="T29" s="846"/>
      <c r="U29" s="846"/>
      <c r="V29" s="846"/>
      <c r="W29" s="847"/>
    </row>
    <row r="30" spans="1:23" ht="20.25" customHeight="1">
      <c r="A30" s="824"/>
      <c r="B30" s="825"/>
      <c r="C30" s="826"/>
      <c r="D30" s="826"/>
      <c r="E30" s="826"/>
      <c r="F30" s="826"/>
      <c r="G30" s="826"/>
      <c r="H30" s="826"/>
      <c r="I30" s="843"/>
      <c r="J30" s="843"/>
      <c r="M30" s="844"/>
      <c r="N30" s="845"/>
      <c r="O30" s="790"/>
      <c r="P30" s="840"/>
      <c r="Q30" s="840"/>
      <c r="R30" s="840"/>
      <c r="S30" s="840"/>
      <c r="T30" s="846"/>
      <c r="U30" s="846"/>
      <c r="V30" s="846"/>
      <c r="W30" s="847"/>
    </row>
  </sheetData>
  <sheetProtection/>
  <mergeCells count="13">
    <mergeCell ref="A1:C1"/>
    <mergeCell ref="D1:J1"/>
    <mergeCell ref="A2:C2"/>
    <mergeCell ref="D2:J2"/>
    <mergeCell ref="A25:J25"/>
    <mergeCell ref="A26:J26"/>
    <mergeCell ref="A4:A8"/>
    <mergeCell ref="B4:B8"/>
    <mergeCell ref="C4:C8"/>
    <mergeCell ref="D4:D8"/>
    <mergeCell ref="E4:E8"/>
    <mergeCell ref="F4:F8"/>
    <mergeCell ref="G4:G8"/>
  </mergeCells>
  <printOptions/>
  <pageMargins left="1.9694444444444446" right="1.9694444444444446" top="2.2" bottom="2.0097222222222224" header="0" footer="0"/>
  <pageSetup horizontalDpi="600" verticalDpi="600" orientation="portrait" pageOrder="overThenDown" paperSize="9"/>
</worksheet>
</file>

<file path=xl/worksheets/sheet5.xml><?xml version="1.0" encoding="utf-8"?>
<worksheet xmlns="http://schemas.openxmlformats.org/spreadsheetml/2006/main" xmlns:r="http://schemas.openxmlformats.org/officeDocument/2006/relationships">
  <dimension ref="A1:AC35"/>
  <sheetViews>
    <sheetView showGridLines="0" showZeros="0" view="pageBreakPreview" zoomScaleSheetLayoutView="100" workbookViewId="0" topLeftCell="A1">
      <selection activeCell="O15" sqref="O15"/>
    </sheetView>
  </sheetViews>
  <sheetFormatPr defaultColWidth="9.00390625" defaultRowHeight="14.25"/>
  <cols>
    <col min="1" max="1" width="20.50390625" style="346" customWidth="1"/>
    <col min="2" max="2" width="24.75390625" style="346" customWidth="1"/>
    <col min="3" max="8" width="4.875" style="346" customWidth="1"/>
    <col min="9" max="9" width="10.50390625" style="346" customWidth="1"/>
    <col min="10" max="10" width="14.50390625" style="346" customWidth="1"/>
    <col min="11" max="11" width="6.125" style="346" customWidth="1"/>
    <col min="12" max="16" width="7.00390625" style="346" customWidth="1"/>
    <col min="17" max="19" width="12.625" style="346" bestFit="1" customWidth="1"/>
    <col min="20" max="16384" width="9.00390625" style="346" customWidth="1"/>
  </cols>
  <sheetData>
    <row r="1" spans="1:10" ht="18.75" customHeight="1">
      <c r="A1" s="731" t="s">
        <v>43</v>
      </c>
      <c r="B1" s="731"/>
      <c r="C1" s="731"/>
      <c r="D1" s="732" t="s">
        <v>187</v>
      </c>
      <c r="E1" s="732"/>
      <c r="F1" s="732"/>
      <c r="G1" s="732"/>
      <c r="H1" s="732"/>
      <c r="I1" s="732"/>
      <c r="J1" s="732"/>
    </row>
    <row r="2" spans="1:10" ht="18.75" customHeight="1">
      <c r="A2" s="731" t="s">
        <v>188</v>
      </c>
      <c r="B2" s="731"/>
      <c r="C2" s="731"/>
      <c r="D2" s="732" t="s">
        <v>189</v>
      </c>
      <c r="E2" s="732"/>
      <c r="F2" s="732"/>
      <c r="G2" s="732"/>
      <c r="H2" s="732"/>
      <c r="I2" s="732"/>
      <c r="J2" s="732"/>
    </row>
    <row r="3" spans="1:10" ht="3.75" customHeight="1">
      <c r="A3" s="733"/>
      <c r="B3" s="733"/>
      <c r="C3" s="733"/>
      <c r="D3" s="733"/>
      <c r="E3" s="733"/>
      <c r="F3" s="733"/>
      <c r="G3" s="733"/>
      <c r="H3" s="733"/>
      <c r="I3" s="733"/>
      <c r="J3" s="733"/>
    </row>
    <row r="4" spans="1:10" ht="13.5" customHeight="1">
      <c r="A4" s="734" t="s">
        <v>4</v>
      </c>
      <c r="B4" s="735" t="s">
        <v>5</v>
      </c>
      <c r="C4" s="736">
        <v>2015</v>
      </c>
      <c r="D4" s="736">
        <v>2016</v>
      </c>
      <c r="E4" s="736">
        <v>2017</v>
      </c>
      <c r="F4" s="736">
        <v>2018</v>
      </c>
      <c r="G4" s="736">
        <v>2019</v>
      </c>
      <c r="H4" s="736"/>
      <c r="I4" s="775" t="s">
        <v>47</v>
      </c>
      <c r="J4" s="775" t="s">
        <v>48</v>
      </c>
    </row>
    <row r="5" spans="1:10" ht="13.5" customHeight="1">
      <c r="A5" s="737"/>
      <c r="B5" s="738"/>
      <c r="C5" s="739"/>
      <c r="D5" s="739"/>
      <c r="E5" s="739"/>
      <c r="F5" s="739"/>
      <c r="G5" s="739"/>
      <c r="H5" s="739"/>
      <c r="I5" s="776" t="s">
        <v>49</v>
      </c>
      <c r="J5" s="776" t="s">
        <v>50</v>
      </c>
    </row>
    <row r="6" spans="1:10" ht="13.5" customHeight="1">
      <c r="A6" s="737"/>
      <c r="B6" s="738"/>
      <c r="C6" s="739"/>
      <c r="D6" s="739"/>
      <c r="E6" s="739"/>
      <c r="F6" s="739"/>
      <c r="G6" s="739"/>
      <c r="H6" s="739">
        <v>2020</v>
      </c>
      <c r="I6" s="777" t="s">
        <v>51</v>
      </c>
      <c r="J6" s="777" t="s">
        <v>52</v>
      </c>
    </row>
    <row r="7" spans="1:10" ht="13.5" customHeight="1">
      <c r="A7" s="737"/>
      <c r="B7" s="738"/>
      <c r="C7" s="739"/>
      <c r="D7" s="739"/>
      <c r="E7" s="739"/>
      <c r="F7" s="739"/>
      <c r="G7" s="739"/>
      <c r="H7" s="739"/>
      <c r="I7" s="777" t="s">
        <v>53</v>
      </c>
      <c r="J7" s="777" t="s">
        <v>53</v>
      </c>
    </row>
    <row r="8" spans="1:10" ht="14.25" customHeight="1">
      <c r="A8" s="740"/>
      <c r="B8" s="741"/>
      <c r="C8" s="742"/>
      <c r="D8" s="742"/>
      <c r="E8" s="742"/>
      <c r="F8" s="742"/>
      <c r="G8" s="742"/>
      <c r="H8" s="743"/>
      <c r="I8" s="777" t="s">
        <v>54</v>
      </c>
      <c r="J8" s="777" t="s">
        <v>55</v>
      </c>
    </row>
    <row r="9" spans="1:10" ht="3" customHeight="1">
      <c r="A9" s="744"/>
      <c r="B9" s="745"/>
      <c r="C9" s="746"/>
      <c r="D9" s="746"/>
      <c r="E9" s="746"/>
      <c r="F9" s="746"/>
      <c r="G9" s="746"/>
      <c r="H9" s="746"/>
      <c r="I9" s="778"/>
      <c r="J9" s="778"/>
    </row>
    <row r="10" spans="1:10" ht="19.5" customHeight="1">
      <c r="A10" s="747" t="s">
        <v>190</v>
      </c>
      <c r="B10" s="748" t="s">
        <v>191</v>
      </c>
      <c r="C10" s="749"/>
      <c r="D10" s="749"/>
      <c r="E10" s="749"/>
      <c r="F10" s="749"/>
      <c r="G10" s="749"/>
      <c r="H10" s="749"/>
      <c r="I10" s="779"/>
      <c r="J10" s="779"/>
    </row>
    <row r="11" spans="1:29" ht="19.5" customHeight="1">
      <c r="A11" s="750" t="s">
        <v>192</v>
      </c>
      <c r="B11" s="751" t="s">
        <v>193</v>
      </c>
      <c r="C11" s="752">
        <v>1865</v>
      </c>
      <c r="D11" s="752">
        <v>1891</v>
      </c>
      <c r="E11" s="752">
        <v>2186</v>
      </c>
      <c r="F11" s="752">
        <v>2309</v>
      </c>
      <c r="G11" s="752">
        <v>2947</v>
      </c>
      <c r="H11" s="752">
        <v>4558</v>
      </c>
      <c r="I11" s="366">
        <f aca="true" t="shared" si="0" ref="I11:I17">H11/C11*100-100</f>
        <v>144.39678284182307</v>
      </c>
      <c r="J11" s="366">
        <f aca="true" t="shared" si="1" ref="J11:J17">(POWER(H11/C11,1/5)-1)*100</f>
        <v>19.569137616698473</v>
      </c>
      <c r="L11" s="366"/>
      <c r="M11" s="366"/>
      <c r="N11" s="780"/>
      <c r="O11" s="780"/>
      <c r="P11" s="780"/>
      <c r="Q11" s="780"/>
      <c r="R11" s="780"/>
      <c r="S11" s="787"/>
      <c r="T11" s="787"/>
      <c r="U11" s="788"/>
      <c r="V11" s="788"/>
      <c r="W11" s="788"/>
      <c r="X11" s="788"/>
      <c r="Y11" s="788"/>
      <c r="Z11" s="788"/>
      <c r="AA11" s="788"/>
      <c r="AB11" s="788"/>
      <c r="AC11" s="788"/>
    </row>
    <row r="12" spans="1:28" ht="25.5" customHeight="1">
      <c r="A12" s="750" t="s">
        <v>194</v>
      </c>
      <c r="B12" s="751" t="s">
        <v>195</v>
      </c>
      <c r="C12" s="752">
        <v>2921</v>
      </c>
      <c r="D12" s="752">
        <v>3008</v>
      </c>
      <c r="E12" s="752">
        <v>3711</v>
      </c>
      <c r="F12" s="752">
        <v>3819</v>
      </c>
      <c r="G12" s="752">
        <v>3674</v>
      </c>
      <c r="H12" s="752">
        <v>4359</v>
      </c>
      <c r="I12" s="366">
        <f t="shared" si="0"/>
        <v>49.229715850736056</v>
      </c>
      <c r="J12" s="366">
        <f t="shared" si="1"/>
        <v>8.335567438500458</v>
      </c>
      <c r="L12" s="366"/>
      <c r="M12" s="366"/>
      <c r="N12" s="781"/>
      <c r="O12" s="781"/>
      <c r="P12" s="781"/>
      <c r="Q12" s="781"/>
      <c r="R12" s="781"/>
      <c r="S12" s="787"/>
      <c r="T12" s="787"/>
      <c r="U12" s="788"/>
      <c r="V12" s="788"/>
      <c r="W12" s="788"/>
      <c r="X12" s="788"/>
      <c r="Y12" s="788"/>
      <c r="Z12" s="788"/>
      <c r="AA12" s="788"/>
      <c r="AB12" s="788"/>
    </row>
    <row r="13" spans="1:28" ht="19.5" customHeight="1">
      <c r="A13" s="747" t="s">
        <v>196</v>
      </c>
      <c r="B13" s="748" t="s">
        <v>197</v>
      </c>
      <c r="C13" s="753"/>
      <c r="D13" s="753"/>
      <c r="E13" s="753"/>
      <c r="F13" s="753"/>
      <c r="G13" s="753"/>
      <c r="H13" s="753"/>
      <c r="I13" s="366"/>
      <c r="J13" s="366"/>
      <c r="L13" s="366"/>
      <c r="M13" s="366"/>
      <c r="N13" s="782"/>
      <c r="O13" s="781"/>
      <c r="P13" s="781"/>
      <c r="Q13" s="781"/>
      <c r="R13" s="781"/>
      <c r="S13" s="787"/>
      <c r="T13" s="787"/>
      <c r="U13" s="788"/>
      <c r="V13" s="788"/>
      <c r="W13" s="788"/>
      <c r="X13" s="788"/>
      <c r="Y13" s="788"/>
      <c r="Z13" s="788"/>
      <c r="AA13" s="788"/>
      <c r="AB13" s="788"/>
    </row>
    <row r="14" spans="1:28" ht="25.5" customHeight="1">
      <c r="A14" s="754" t="s">
        <v>198</v>
      </c>
      <c r="B14" s="755" t="s">
        <v>199</v>
      </c>
      <c r="C14" s="365">
        <v>53938</v>
      </c>
      <c r="D14" s="365">
        <v>57857</v>
      </c>
      <c r="E14" s="365">
        <v>68654</v>
      </c>
      <c r="F14" s="756">
        <v>74767</v>
      </c>
      <c r="G14" s="756">
        <v>82027</v>
      </c>
      <c r="H14" s="756">
        <v>88179</v>
      </c>
      <c r="I14" s="366">
        <f t="shared" si="0"/>
        <v>63.48214616782229</v>
      </c>
      <c r="J14" s="366">
        <f t="shared" si="1"/>
        <v>10.330113788148854</v>
      </c>
      <c r="L14" s="366"/>
      <c r="M14" s="366"/>
      <c r="N14" s="782"/>
      <c r="O14" s="781"/>
      <c r="P14" s="781"/>
      <c r="Q14" s="781"/>
      <c r="R14" s="781"/>
      <c r="S14" s="787"/>
      <c r="T14" s="787"/>
      <c r="U14" s="788"/>
      <c r="V14" s="788"/>
      <c r="W14" s="788"/>
      <c r="X14" s="788"/>
      <c r="Y14" s="788"/>
      <c r="Z14" s="788"/>
      <c r="AA14" s="788"/>
      <c r="AB14" s="788"/>
    </row>
    <row r="15" spans="1:28" ht="25.5" customHeight="1">
      <c r="A15" s="757" t="s">
        <v>200</v>
      </c>
      <c r="B15" s="751" t="s">
        <v>33</v>
      </c>
      <c r="C15" s="365">
        <v>17971</v>
      </c>
      <c r="D15" s="365">
        <v>19585</v>
      </c>
      <c r="E15" s="365">
        <v>21373</v>
      </c>
      <c r="F15" s="365">
        <v>23325</v>
      </c>
      <c r="G15" s="365">
        <v>25302</v>
      </c>
      <c r="H15" s="756">
        <v>26745</v>
      </c>
      <c r="I15" s="366">
        <f t="shared" si="0"/>
        <v>48.823103889599906</v>
      </c>
      <c r="J15" s="366">
        <f t="shared" si="1"/>
        <v>8.276465769098373</v>
      </c>
      <c r="L15" s="366"/>
      <c r="M15" s="366"/>
      <c r="N15" s="782"/>
      <c r="O15" s="783"/>
      <c r="P15" s="781"/>
      <c r="Q15" s="781"/>
      <c r="R15" s="781"/>
      <c r="S15" s="787"/>
      <c r="T15" s="787"/>
      <c r="U15" s="788"/>
      <c r="V15" s="788"/>
      <c r="W15" s="788"/>
      <c r="X15" s="788"/>
      <c r="Y15" s="788"/>
      <c r="Z15" s="788"/>
      <c r="AA15" s="788"/>
      <c r="AB15" s="788"/>
    </row>
    <row r="16" spans="1:28" ht="25.5" customHeight="1">
      <c r="A16" s="750" t="s">
        <v>201</v>
      </c>
      <c r="B16" s="758" t="s">
        <v>35</v>
      </c>
      <c r="C16" s="365">
        <v>25955</v>
      </c>
      <c r="D16" s="365">
        <v>28044</v>
      </c>
      <c r="E16" s="365">
        <v>30448</v>
      </c>
      <c r="F16" s="365">
        <v>32995</v>
      </c>
      <c r="G16" s="365">
        <v>35621</v>
      </c>
      <c r="H16" s="365">
        <v>36711</v>
      </c>
      <c r="I16" s="366">
        <f t="shared" si="0"/>
        <v>41.44095549990368</v>
      </c>
      <c r="J16" s="366">
        <f t="shared" si="1"/>
        <v>7.180316781662932</v>
      </c>
      <c r="L16" s="366"/>
      <c r="M16" s="366"/>
      <c r="N16" s="782"/>
      <c r="O16" s="783"/>
      <c r="P16" s="781"/>
      <c r="Q16" s="781"/>
      <c r="R16" s="781"/>
      <c r="S16" s="787"/>
      <c r="T16" s="787"/>
      <c r="U16" s="788"/>
      <c r="V16" s="788"/>
      <c r="W16" s="788"/>
      <c r="X16" s="788"/>
      <c r="Y16" s="788"/>
      <c r="Z16" s="788"/>
      <c r="AA16" s="788"/>
      <c r="AB16" s="788"/>
    </row>
    <row r="17" spans="1:28" ht="25.5" customHeight="1">
      <c r="A17" s="750" t="s">
        <v>202</v>
      </c>
      <c r="B17" s="758" t="s">
        <v>37</v>
      </c>
      <c r="C17" s="365">
        <v>12006</v>
      </c>
      <c r="D17" s="365">
        <v>13081</v>
      </c>
      <c r="E17" s="365">
        <v>14213</v>
      </c>
      <c r="F17" s="365">
        <v>15400</v>
      </c>
      <c r="G17" s="365">
        <v>16601</v>
      </c>
      <c r="H17" s="365">
        <v>17905</v>
      </c>
      <c r="I17" s="366">
        <f t="shared" si="0"/>
        <v>49.13376645010828</v>
      </c>
      <c r="J17" s="366">
        <f t="shared" si="1"/>
        <v>8.321632670733425</v>
      </c>
      <c r="L17" s="366"/>
      <c r="M17" s="366"/>
      <c r="N17" s="782"/>
      <c r="O17" s="783"/>
      <c r="P17" s="781"/>
      <c r="Q17" s="781"/>
      <c r="R17" s="781"/>
      <c r="S17" s="787"/>
      <c r="T17" s="787"/>
      <c r="U17" s="788"/>
      <c r="V17" s="788"/>
      <c r="W17" s="788"/>
      <c r="X17" s="788"/>
      <c r="Y17" s="788"/>
      <c r="Z17" s="788"/>
      <c r="AA17" s="788"/>
      <c r="AB17" s="788"/>
    </row>
    <row r="18" spans="1:28" ht="25.5" customHeight="1">
      <c r="A18" s="757" t="s">
        <v>203</v>
      </c>
      <c r="B18" s="758" t="s">
        <v>204</v>
      </c>
      <c r="C18" s="365">
        <v>40.6</v>
      </c>
      <c r="D18" s="759" t="s">
        <v>205</v>
      </c>
      <c r="E18" s="365">
        <v>39.8</v>
      </c>
      <c r="F18" s="365">
        <v>39.2</v>
      </c>
      <c r="G18" s="760" t="s">
        <v>22</v>
      </c>
      <c r="H18" s="365">
        <v>39.6</v>
      </c>
      <c r="I18" s="760" t="s">
        <v>22</v>
      </c>
      <c r="J18" s="760" t="s">
        <v>22</v>
      </c>
      <c r="L18" s="366"/>
      <c r="M18" s="366"/>
      <c r="N18" s="782"/>
      <c r="O18" s="783"/>
      <c r="P18" s="781"/>
      <c r="Q18" s="789"/>
      <c r="R18" s="789"/>
      <c r="S18" s="787"/>
      <c r="T18" s="787"/>
      <c r="U18" s="788"/>
      <c r="V18" s="788"/>
      <c r="W18" s="788"/>
      <c r="X18" s="788"/>
      <c r="Y18" s="788"/>
      <c r="Z18" s="788"/>
      <c r="AA18" s="788"/>
      <c r="AB18" s="788"/>
    </row>
    <row r="19" spans="1:28" ht="19.5" customHeight="1">
      <c r="A19" s="750" t="s">
        <v>206</v>
      </c>
      <c r="B19" s="751" t="s">
        <v>207</v>
      </c>
      <c r="C19" s="365">
        <v>42.5</v>
      </c>
      <c r="D19" s="365">
        <v>41.8</v>
      </c>
      <c r="E19" s="366">
        <v>41.5</v>
      </c>
      <c r="F19" s="366">
        <v>40.2</v>
      </c>
      <c r="G19" s="760" t="s">
        <v>22</v>
      </c>
      <c r="H19" s="365">
        <v>39.9</v>
      </c>
      <c r="I19" s="760" t="s">
        <v>22</v>
      </c>
      <c r="J19" s="760" t="s">
        <v>22</v>
      </c>
      <c r="L19" s="366"/>
      <c r="M19" s="366"/>
      <c r="N19" s="782"/>
      <c r="O19" s="783"/>
      <c r="P19" s="784"/>
      <c r="Q19" s="784"/>
      <c r="R19" s="784"/>
      <c r="S19" s="790"/>
      <c r="T19" s="790"/>
      <c r="U19" s="788"/>
      <c r="V19" s="788"/>
      <c r="W19" s="788"/>
      <c r="X19" s="788"/>
      <c r="Y19" s="788"/>
      <c r="Z19" s="788"/>
      <c r="AA19" s="788"/>
      <c r="AB19" s="788"/>
    </row>
    <row r="20" spans="1:28" ht="19.5" customHeight="1">
      <c r="A20" s="750" t="s">
        <v>208</v>
      </c>
      <c r="B20" s="751" t="s">
        <v>209</v>
      </c>
      <c r="C20" s="366">
        <v>38.2</v>
      </c>
      <c r="D20" s="366">
        <v>37.9</v>
      </c>
      <c r="E20" s="366">
        <v>37.7</v>
      </c>
      <c r="F20" s="366">
        <v>37.6</v>
      </c>
      <c r="G20" s="760" t="s">
        <v>22</v>
      </c>
      <c r="H20" s="365">
        <v>39.3</v>
      </c>
      <c r="I20" s="760" t="s">
        <v>22</v>
      </c>
      <c r="J20" s="760" t="s">
        <v>22</v>
      </c>
      <c r="L20" s="366"/>
      <c r="M20" s="366"/>
      <c r="N20" s="782"/>
      <c r="O20" s="782"/>
      <c r="P20" s="785"/>
      <c r="Q20" s="785"/>
      <c r="R20" s="785"/>
      <c r="S20" s="481"/>
      <c r="T20" s="481"/>
      <c r="U20" s="788"/>
      <c r="V20" s="788"/>
      <c r="W20" s="788"/>
      <c r="X20" s="788"/>
      <c r="Y20" s="788"/>
      <c r="Z20" s="788"/>
      <c r="AA20" s="788"/>
      <c r="AB20" s="788"/>
    </row>
    <row r="21" spans="1:28" ht="25.5" customHeight="1">
      <c r="A21" s="757"/>
      <c r="B21" s="751"/>
      <c r="C21" s="366"/>
      <c r="D21" s="366"/>
      <c r="E21" s="366"/>
      <c r="F21" s="366"/>
      <c r="G21" s="366"/>
      <c r="H21" s="366"/>
      <c r="I21" s="366"/>
      <c r="J21" s="366"/>
      <c r="L21" s="366"/>
      <c r="M21" s="366"/>
      <c r="N21" s="782"/>
      <c r="O21" s="783"/>
      <c r="P21" s="785"/>
      <c r="Q21" s="785"/>
      <c r="R21" s="785"/>
      <c r="S21" s="481"/>
      <c r="T21" s="481"/>
      <c r="U21" s="788"/>
      <c r="V21" s="788"/>
      <c r="W21" s="788"/>
      <c r="X21" s="788"/>
      <c r="Y21" s="788"/>
      <c r="Z21" s="788"/>
      <c r="AA21" s="788"/>
      <c r="AB21" s="788"/>
    </row>
    <row r="22" spans="1:28" ht="25.5" customHeight="1">
      <c r="A22" s="757"/>
      <c r="B22" s="751"/>
      <c r="C22" s="365"/>
      <c r="D22" s="366"/>
      <c r="E22" s="366"/>
      <c r="F22" s="366"/>
      <c r="G22" s="366"/>
      <c r="H22" s="366"/>
      <c r="I22" s="366"/>
      <c r="J22" s="366"/>
      <c r="L22" s="366"/>
      <c r="M22" s="366"/>
      <c r="N22" s="782"/>
      <c r="O22" s="783"/>
      <c r="P22" s="785"/>
      <c r="Q22" s="785"/>
      <c r="R22" s="785"/>
      <c r="S22" s="481"/>
      <c r="T22" s="481"/>
      <c r="U22" s="788"/>
      <c r="V22" s="788"/>
      <c r="W22" s="788"/>
      <c r="X22" s="788"/>
      <c r="Y22" s="788"/>
      <c r="Z22" s="788"/>
      <c r="AA22" s="788"/>
      <c r="AB22" s="788"/>
    </row>
    <row r="23" spans="1:28" ht="24" customHeight="1">
      <c r="A23" s="757"/>
      <c r="B23" s="758"/>
      <c r="C23" s="365"/>
      <c r="D23" s="759"/>
      <c r="E23" s="365"/>
      <c r="F23" s="365"/>
      <c r="G23" s="761"/>
      <c r="H23" s="761"/>
      <c r="I23" s="761"/>
      <c r="J23" s="761"/>
      <c r="L23" s="366"/>
      <c r="M23" s="366"/>
      <c r="N23" s="782"/>
      <c r="O23" s="783"/>
      <c r="Q23" s="791"/>
      <c r="R23" s="792"/>
      <c r="S23" s="782"/>
      <c r="T23" s="756"/>
      <c r="U23" s="788"/>
      <c r="V23" s="788"/>
      <c r="W23" s="788"/>
      <c r="X23" s="788"/>
      <c r="Y23" s="788"/>
      <c r="Z23" s="788"/>
      <c r="AA23" s="788"/>
      <c r="AB23" s="788"/>
    </row>
    <row r="24" spans="1:20" ht="3" customHeight="1">
      <c r="A24" s="762"/>
      <c r="B24" s="763"/>
      <c r="C24" s="764"/>
      <c r="D24" s="764"/>
      <c r="E24" s="764"/>
      <c r="F24" s="764"/>
      <c r="G24" s="764"/>
      <c r="H24" s="764"/>
      <c r="I24" s="786"/>
      <c r="J24" s="786"/>
      <c r="M24" s="366"/>
      <c r="N24" s="482"/>
      <c r="O24" s="482"/>
      <c r="P24" s="482"/>
      <c r="Q24" s="482"/>
      <c r="R24" s="482"/>
      <c r="S24" s="482"/>
      <c r="T24" s="482"/>
    </row>
    <row r="25" spans="1:10" ht="1.5" customHeight="1">
      <c r="A25" s="765"/>
      <c r="B25" s="765"/>
      <c r="C25" s="765"/>
      <c r="D25" s="765"/>
      <c r="E25" s="765"/>
      <c r="F25" s="765"/>
      <c r="G25" s="765"/>
      <c r="H25" s="765"/>
      <c r="I25" s="765"/>
      <c r="J25" s="765"/>
    </row>
    <row r="26" spans="1:10" ht="14.25">
      <c r="A26" s="766" t="s">
        <v>210</v>
      </c>
      <c r="B26" s="766"/>
      <c r="C26" s="766"/>
      <c r="D26" s="767" t="s">
        <v>211</v>
      </c>
      <c r="E26" s="766"/>
      <c r="F26" s="766"/>
      <c r="G26" s="766"/>
      <c r="H26" s="766"/>
      <c r="I26" s="766"/>
      <c r="J26" s="766"/>
    </row>
    <row r="27" spans="1:10" ht="14.25">
      <c r="A27" s="768" t="s">
        <v>154</v>
      </c>
      <c r="B27" s="769"/>
      <c r="C27" s="769"/>
      <c r="D27" s="769" t="s">
        <v>212</v>
      </c>
      <c r="E27" s="769"/>
      <c r="F27" s="769"/>
      <c r="G27" s="769"/>
      <c r="H27" s="769"/>
      <c r="I27" s="769"/>
      <c r="J27" s="769"/>
    </row>
    <row r="28" spans="1:10" ht="14.25">
      <c r="A28" s="770"/>
      <c r="B28" s="770"/>
      <c r="C28" s="770"/>
      <c r="D28" s="769"/>
      <c r="E28" s="770"/>
      <c r="F28" s="770"/>
      <c r="G28" s="770"/>
      <c r="H28" s="770"/>
      <c r="I28" s="770"/>
      <c r="J28" s="770"/>
    </row>
    <row r="30" spans="4:10" ht="14.25">
      <c r="D30" s="771"/>
      <c r="E30" s="771"/>
      <c r="F30" s="771"/>
      <c r="G30" s="771"/>
      <c r="H30" s="771"/>
      <c r="I30" s="772"/>
      <c r="J30" s="772"/>
    </row>
    <row r="31" spans="3:10" ht="14.25">
      <c r="C31" s="772"/>
      <c r="D31" s="773"/>
      <c r="E31" s="771"/>
      <c r="F31" s="771"/>
      <c r="G31" s="771"/>
      <c r="H31" s="771"/>
      <c r="I31" s="772"/>
      <c r="J31" s="771"/>
    </row>
    <row r="32" spans="3:10" ht="14.25">
      <c r="C32" s="772"/>
      <c r="D32" s="774"/>
      <c r="E32" s="774"/>
      <c r="F32" s="774"/>
      <c r="G32" s="774"/>
      <c r="H32" s="774"/>
      <c r="I32" s="772"/>
      <c r="J32" s="771"/>
    </row>
    <row r="33" spans="3:10" ht="14.25">
      <c r="C33" s="772"/>
      <c r="D33" s="772"/>
      <c r="E33" s="772"/>
      <c r="F33" s="772"/>
      <c r="G33" s="772"/>
      <c r="H33" s="772"/>
      <c r="I33" s="772"/>
      <c r="J33" s="771"/>
    </row>
    <row r="34" spans="3:10" ht="14.25">
      <c r="C34" s="772"/>
      <c r="D34" s="772"/>
      <c r="E34" s="772"/>
      <c r="F34" s="772"/>
      <c r="G34" s="772"/>
      <c r="H34" s="772"/>
      <c r="I34" s="771"/>
      <c r="J34" s="771"/>
    </row>
    <row r="35" spans="3:10" ht="14.25">
      <c r="C35" s="772"/>
      <c r="D35" s="772"/>
      <c r="E35" s="772"/>
      <c r="F35" s="772"/>
      <c r="G35" s="772"/>
      <c r="H35" s="772"/>
      <c r="I35" s="772"/>
      <c r="J35" s="771"/>
    </row>
  </sheetData>
  <sheetProtection/>
  <mergeCells count="11">
    <mergeCell ref="A1:C1"/>
    <mergeCell ref="D1:J1"/>
    <mergeCell ref="A2:C2"/>
    <mergeCell ref="D2:J2"/>
    <mergeCell ref="A4:A8"/>
    <mergeCell ref="B4:B8"/>
    <mergeCell ref="C4:C8"/>
    <mergeCell ref="D4:D8"/>
    <mergeCell ref="E4:E8"/>
    <mergeCell ref="F4:F8"/>
    <mergeCell ref="G4:G8"/>
  </mergeCells>
  <printOptions/>
  <pageMargins left="1.9694444444444446" right="1.9694444444444446" top="2.2" bottom="2.2" header="0" footer="0"/>
  <pageSetup horizontalDpi="600" verticalDpi="600" orientation="portrait" pageOrder="overThenDown" paperSize="9" scale="45"/>
</worksheet>
</file>

<file path=xl/worksheets/sheet6.xml><?xml version="1.0" encoding="utf-8"?>
<worksheet xmlns="http://schemas.openxmlformats.org/spreadsheetml/2006/main" xmlns:r="http://schemas.openxmlformats.org/officeDocument/2006/relationships">
  <dimension ref="A1:G27"/>
  <sheetViews>
    <sheetView showZeros="0" view="pageBreakPreview" zoomScale="115" zoomScaleSheetLayoutView="115" workbookViewId="0" topLeftCell="A1">
      <selection activeCell="A27" sqref="A27"/>
    </sheetView>
  </sheetViews>
  <sheetFormatPr defaultColWidth="9.00390625" defaultRowHeight="14.25"/>
  <cols>
    <col min="1" max="1" width="14.125" style="505" customWidth="1"/>
    <col min="2" max="2" width="15.125" style="505" customWidth="1"/>
    <col min="3" max="3" width="7.875" style="505" customWidth="1"/>
    <col min="4" max="4" width="7.75390625" style="505" customWidth="1"/>
    <col min="5" max="5" width="0.2421875" style="505" customWidth="1"/>
    <col min="6" max="6" width="9.00390625" style="505" hidden="1" customWidth="1"/>
    <col min="7" max="16384" width="9.00390625" style="505" customWidth="1"/>
  </cols>
  <sheetData>
    <row r="1" spans="1:4" ht="18.75" customHeight="1">
      <c r="A1" s="546" t="s">
        <v>213</v>
      </c>
      <c r="B1" s="546"/>
      <c r="C1" s="546"/>
      <c r="D1" s="546"/>
    </row>
    <row r="2" spans="1:4" ht="18" customHeight="1">
      <c r="A2" s="608" t="s">
        <v>214</v>
      </c>
      <c r="B2" s="608"/>
      <c r="C2" s="608"/>
      <c r="D2" s="608"/>
    </row>
    <row r="3" spans="1:4" ht="5.25" customHeight="1">
      <c r="A3" s="571"/>
      <c r="B3" s="571"/>
      <c r="C3" s="571"/>
      <c r="D3" s="571"/>
    </row>
    <row r="4" spans="1:4" ht="13.5" customHeight="1">
      <c r="A4" s="572" t="s">
        <v>215</v>
      </c>
      <c r="B4" s="574"/>
      <c r="C4" s="573"/>
      <c r="D4" s="609" t="s">
        <v>216</v>
      </c>
    </row>
    <row r="5" spans="1:4" ht="11.25" customHeight="1">
      <c r="A5" s="575" t="s">
        <v>4</v>
      </c>
      <c r="B5" s="668" t="s">
        <v>5</v>
      </c>
      <c r="C5" s="576">
        <v>2020</v>
      </c>
      <c r="D5" s="576" t="s">
        <v>217</v>
      </c>
    </row>
    <row r="6" spans="1:4" ht="11.25" customHeight="1">
      <c r="A6" s="578"/>
      <c r="B6" s="648"/>
      <c r="C6" s="648"/>
      <c r="D6" s="648" t="s">
        <v>218</v>
      </c>
    </row>
    <row r="7" spans="1:4" ht="11.25" customHeight="1">
      <c r="A7" s="578"/>
      <c r="B7" s="649"/>
      <c r="C7" s="649"/>
      <c r="D7" s="648" t="s">
        <v>219</v>
      </c>
    </row>
    <row r="8" spans="1:4" ht="3" customHeight="1">
      <c r="A8" s="613"/>
      <c r="B8" s="614"/>
      <c r="C8" s="588"/>
      <c r="D8" s="588"/>
    </row>
    <row r="9" spans="1:6" ht="25.5" customHeight="1">
      <c r="A9" s="615" t="s">
        <v>64</v>
      </c>
      <c r="B9" s="704" t="s">
        <v>220</v>
      </c>
      <c r="C9" s="717">
        <v>292.1</v>
      </c>
      <c r="D9" s="616">
        <v>3</v>
      </c>
      <c r="E9" s="607"/>
      <c r="F9" s="607"/>
    </row>
    <row r="10" spans="1:4" ht="25.5" customHeight="1">
      <c r="A10" s="618" t="s">
        <v>221</v>
      </c>
      <c r="B10" s="676" t="s">
        <v>222</v>
      </c>
      <c r="C10" s="650">
        <v>101.1</v>
      </c>
      <c r="D10" s="620">
        <v>4.5</v>
      </c>
    </row>
    <row r="11" spans="1:4" ht="25.5" customHeight="1">
      <c r="A11" s="618" t="s">
        <v>223</v>
      </c>
      <c r="B11" s="619" t="s">
        <v>89</v>
      </c>
      <c r="C11" s="650">
        <v>8.22</v>
      </c>
      <c r="D11" s="620">
        <v>-2.3</v>
      </c>
    </row>
    <row r="12" spans="1:6" ht="25.5" customHeight="1">
      <c r="A12" s="624" t="s">
        <v>224</v>
      </c>
      <c r="B12" s="718" t="s">
        <v>225</v>
      </c>
      <c r="C12" s="719" t="s">
        <v>22</v>
      </c>
      <c r="D12" s="623" t="s">
        <v>22</v>
      </c>
      <c r="E12" s="631"/>
      <c r="F12" s="631"/>
    </row>
    <row r="13" spans="1:4" ht="25.5" customHeight="1">
      <c r="A13" s="618" t="s">
        <v>226</v>
      </c>
      <c r="B13" s="619" t="s">
        <v>227</v>
      </c>
      <c r="C13" s="650">
        <v>32.03</v>
      </c>
      <c r="D13" s="620">
        <v>19.2</v>
      </c>
    </row>
    <row r="14" spans="1:4" ht="25.5" customHeight="1">
      <c r="A14" s="618" t="s">
        <v>228</v>
      </c>
      <c r="B14" s="699" t="s">
        <v>229</v>
      </c>
      <c r="C14" s="720">
        <v>35.71</v>
      </c>
      <c r="D14" s="626">
        <v>0.6</v>
      </c>
    </row>
    <row r="15" spans="1:4" ht="25.5" customHeight="1">
      <c r="A15" s="721" t="s">
        <v>230</v>
      </c>
      <c r="B15" s="699" t="s">
        <v>231</v>
      </c>
      <c r="C15" s="720">
        <v>7.25</v>
      </c>
      <c r="D15" s="626">
        <v>-10.1</v>
      </c>
    </row>
    <row r="16" spans="1:4" ht="25.5" customHeight="1">
      <c r="A16" s="618" t="s">
        <v>232</v>
      </c>
      <c r="B16" s="699" t="s">
        <v>233</v>
      </c>
      <c r="C16" s="720">
        <v>19.51</v>
      </c>
      <c r="D16" s="626">
        <v>-10.4</v>
      </c>
    </row>
    <row r="17" spans="1:4" ht="25.5" customHeight="1">
      <c r="A17" s="618" t="s">
        <v>234</v>
      </c>
      <c r="B17" s="699" t="s">
        <v>235</v>
      </c>
      <c r="C17" s="720">
        <v>12.84</v>
      </c>
      <c r="D17" s="626">
        <v>4.3</v>
      </c>
    </row>
    <row r="18" spans="1:4" ht="25.5" customHeight="1">
      <c r="A18" s="618" t="s">
        <v>236</v>
      </c>
      <c r="B18" s="619" t="s">
        <v>237</v>
      </c>
      <c r="C18" s="720">
        <v>25.72</v>
      </c>
      <c r="D18" s="626">
        <v>-6.1</v>
      </c>
    </row>
    <row r="19" spans="1:4" ht="25.5" customHeight="1">
      <c r="A19" s="618" t="s">
        <v>238</v>
      </c>
      <c r="B19" s="619" t="s">
        <v>239</v>
      </c>
      <c r="C19" s="720">
        <v>49.81</v>
      </c>
      <c r="D19" s="626">
        <v>5.9</v>
      </c>
    </row>
    <row r="20" spans="1:4" ht="25.5" customHeight="1">
      <c r="A20" s="618" t="s">
        <v>240</v>
      </c>
      <c r="B20" s="722" t="s">
        <v>15</v>
      </c>
      <c r="C20" s="720">
        <v>94.59</v>
      </c>
      <c r="D20" s="626">
        <v>4.6</v>
      </c>
    </row>
    <row r="21" spans="1:4" ht="25.5" customHeight="1">
      <c r="A21" s="618" t="s">
        <v>241</v>
      </c>
      <c r="B21" s="722" t="s">
        <v>17</v>
      </c>
      <c r="C21" s="720">
        <v>40.21</v>
      </c>
      <c r="D21" s="626">
        <v>13.9</v>
      </c>
    </row>
    <row r="22" spans="1:4" ht="25.5" customHeight="1">
      <c r="A22" s="618" t="s">
        <v>242</v>
      </c>
      <c r="B22" s="619" t="s">
        <v>19</v>
      </c>
      <c r="C22" s="720">
        <v>157.3</v>
      </c>
      <c r="D22" s="626">
        <v>-0.5</v>
      </c>
    </row>
    <row r="23" spans="1:7" ht="25.5" customHeight="1">
      <c r="A23" s="615" t="s">
        <v>243</v>
      </c>
      <c r="B23" s="704" t="s">
        <v>72</v>
      </c>
      <c r="C23" s="723">
        <v>56327</v>
      </c>
      <c r="D23" s="696">
        <v>1.8</v>
      </c>
      <c r="E23" s="607"/>
      <c r="F23" s="607"/>
      <c r="G23" s="607"/>
    </row>
    <row r="24" spans="1:4" ht="3" customHeight="1">
      <c r="A24" s="705"/>
      <c r="B24" s="724"/>
      <c r="C24" s="725"/>
      <c r="D24" s="643"/>
    </row>
    <row r="25" spans="1:4" ht="3" customHeight="1">
      <c r="A25" s="726"/>
      <c r="B25" s="727"/>
      <c r="C25" s="726"/>
      <c r="D25" s="728"/>
    </row>
    <row r="26" spans="1:4" ht="9.75" customHeight="1">
      <c r="A26" s="729" t="s">
        <v>244</v>
      </c>
      <c r="B26" s="542"/>
      <c r="C26" s="542"/>
      <c r="D26" s="542"/>
    </row>
    <row r="27" spans="1:6" ht="9.75" customHeight="1">
      <c r="A27" s="544" t="s">
        <v>245</v>
      </c>
      <c r="B27" s="544"/>
      <c r="C27" s="544"/>
      <c r="D27" s="544"/>
      <c r="E27" s="730"/>
      <c r="F27" s="730"/>
    </row>
    <row r="28" ht="1.5" customHeight="1"/>
  </sheetData>
  <sheetProtection/>
  <mergeCells count="5">
    <mergeCell ref="A1:D1"/>
    <mergeCell ref="A2:D2"/>
    <mergeCell ref="A5:A7"/>
    <mergeCell ref="B5:B7"/>
    <mergeCell ref="C5:C7"/>
  </mergeCells>
  <printOptions/>
  <pageMargins left="1.9694444444444446" right="1.9694444444444446" top="2.2" bottom="2.2" header="0" footer="0"/>
  <pageSetup horizontalDpi="600" verticalDpi="600" orientation="portrait" pageOrder="overThenDown" paperSize="9"/>
</worksheet>
</file>

<file path=xl/worksheets/sheet7.xml><?xml version="1.0" encoding="utf-8"?>
<worksheet xmlns="http://schemas.openxmlformats.org/spreadsheetml/2006/main" xmlns:r="http://schemas.openxmlformats.org/officeDocument/2006/relationships">
  <dimension ref="A1:H43"/>
  <sheetViews>
    <sheetView showZeros="0" view="pageBreakPreview" zoomScaleSheetLayoutView="100" workbookViewId="0" topLeftCell="A22">
      <selection activeCell="B38" sqref="B38"/>
    </sheetView>
  </sheetViews>
  <sheetFormatPr defaultColWidth="9.00390625" defaultRowHeight="14.25"/>
  <cols>
    <col min="1" max="1" width="9.00390625" style="505" customWidth="1"/>
    <col min="2" max="2" width="14.125" style="505" customWidth="1"/>
    <col min="3" max="4" width="14.25390625" style="505" customWidth="1"/>
    <col min="5" max="5" width="0.2421875" style="505" customWidth="1"/>
    <col min="6" max="6" width="9.00390625" style="505" hidden="1" customWidth="1"/>
    <col min="7" max="8" width="13.75390625" style="505" bestFit="1" customWidth="1"/>
    <col min="9" max="10" width="12.625" style="505" bestFit="1" customWidth="1"/>
    <col min="11" max="16384" width="9.00390625" style="505" customWidth="1"/>
  </cols>
  <sheetData>
    <row r="1" spans="1:4" ht="18.75" customHeight="1">
      <c r="A1" s="506" t="s">
        <v>246</v>
      </c>
      <c r="B1" s="506"/>
      <c r="C1" s="506"/>
      <c r="D1" s="506"/>
    </row>
    <row r="2" spans="1:4" ht="16.5" customHeight="1">
      <c r="A2" s="709" t="s">
        <v>247</v>
      </c>
      <c r="B2" s="709"/>
      <c r="C2" s="709"/>
      <c r="D2" s="709"/>
    </row>
    <row r="3" spans="1:4" ht="5.25" customHeight="1">
      <c r="A3" s="571"/>
      <c r="B3" s="571"/>
      <c r="C3" s="571"/>
      <c r="D3" s="571"/>
    </row>
    <row r="4" spans="1:4" ht="13.5" customHeight="1">
      <c r="A4" s="572" t="s">
        <v>248</v>
      </c>
      <c r="B4" s="574"/>
      <c r="C4" s="573"/>
      <c r="D4" s="609" t="s">
        <v>249</v>
      </c>
    </row>
    <row r="5" spans="1:4" ht="9.75" customHeight="1">
      <c r="A5" s="681" t="s">
        <v>250</v>
      </c>
      <c r="B5" s="576" t="s">
        <v>251</v>
      </c>
      <c r="C5" s="577"/>
      <c r="D5" s="577"/>
    </row>
    <row r="6" spans="1:4" ht="9.75" customHeight="1">
      <c r="A6" s="683"/>
      <c r="B6" s="581" t="s">
        <v>252</v>
      </c>
      <c r="C6" s="581" t="s">
        <v>253</v>
      </c>
      <c r="D6" s="579" t="s">
        <v>254</v>
      </c>
    </row>
    <row r="7" spans="1:4" ht="9.75" customHeight="1">
      <c r="A7" s="683"/>
      <c r="B7" s="516"/>
      <c r="C7" s="648"/>
      <c r="D7" s="648"/>
    </row>
    <row r="8" spans="1:4" ht="9.75" customHeight="1">
      <c r="A8" s="669" t="s">
        <v>255</v>
      </c>
      <c r="B8" s="516" t="s">
        <v>256</v>
      </c>
      <c r="C8" s="648" t="s">
        <v>257</v>
      </c>
      <c r="D8" s="648"/>
    </row>
    <row r="9" spans="1:4" ht="9.75" customHeight="1">
      <c r="A9" s="669"/>
      <c r="B9" s="648" t="s">
        <v>258</v>
      </c>
      <c r="C9" s="648" t="s">
        <v>237</v>
      </c>
      <c r="D9" s="648" t="s">
        <v>259</v>
      </c>
    </row>
    <row r="10" spans="1:4" ht="9.75" customHeight="1">
      <c r="A10" s="710"/>
      <c r="B10" s="648" t="s">
        <v>260</v>
      </c>
      <c r="C10" s="648" t="s">
        <v>261</v>
      </c>
      <c r="D10" s="648"/>
    </row>
    <row r="11" spans="1:4" ht="3" customHeight="1">
      <c r="A11" s="587"/>
      <c r="B11" s="588"/>
      <c r="C11" s="588"/>
      <c r="D11" s="588"/>
    </row>
    <row r="12" spans="1:4" ht="22.5" customHeight="1">
      <c r="A12" s="589">
        <v>1991</v>
      </c>
      <c r="B12" s="609">
        <v>9654</v>
      </c>
      <c r="C12" s="609">
        <v>100</v>
      </c>
      <c r="D12" s="609">
        <f aca="true" t="shared" si="0" ref="D12:D22">B12-C12</f>
        <v>9554</v>
      </c>
    </row>
    <row r="13" spans="1:4" ht="22.5" customHeight="1">
      <c r="A13" s="589">
        <v>1992</v>
      </c>
      <c r="B13" s="609">
        <v>13788</v>
      </c>
      <c r="C13" s="609">
        <v>0</v>
      </c>
      <c r="D13" s="609">
        <f t="shared" si="0"/>
        <v>13788</v>
      </c>
    </row>
    <row r="14" spans="1:4" ht="22.5" customHeight="1">
      <c r="A14" s="589">
        <v>1993</v>
      </c>
      <c r="B14" s="609">
        <v>43038</v>
      </c>
      <c r="C14" s="609">
        <v>11800</v>
      </c>
      <c r="D14" s="609">
        <f t="shared" si="0"/>
        <v>31238</v>
      </c>
    </row>
    <row r="15" spans="1:4" ht="22.5" customHeight="1">
      <c r="A15" s="589">
        <v>1994</v>
      </c>
      <c r="B15" s="609">
        <v>89293</v>
      </c>
      <c r="C15" s="609">
        <v>36130</v>
      </c>
      <c r="D15" s="609">
        <f t="shared" si="0"/>
        <v>53163</v>
      </c>
    </row>
    <row r="16" spans="1:4" ht="22.5" customHeight="1">
      <c r="A16" s="589">
        <v>1995</v>
      </c>
      <c r="B16" s="609">
        <v>95037</v>
      </c>
      <c r="C16" s="609">
        <v>29933</v>
      </c>
      <c r="D16" s="609">
        <f t="shared" si="0"/>
        <v>65104</v>
      </c>
    </row>
    <row r="17" spans="1:4" ht="22.5" customHeight="1">
      <c r="A17" s="589">
        <v>1996</v>
      </c>
      <c r="B17" s="609">
        <v>101639</v>
      </c>
      <c r="C17" s="609">
        <v>19155</v>
      </c>
      <c r="D17" s="609">
        <f t="shared" si="0"/>
        <v>82484</v>
      </c>
    </row>
    <row r="18" spans="1:4" ht="22.5" customHeight="1">
      <c r="A18" s="589">
        <v>1997</v>
      </c>
      <c r="B18" s="609">
        <v>97553</v>
      </c>
      <c r="C18" s="609">
        <v>10800</v>
      </c>
      <c r="D18" s="609">
        <f t="shared" si="0"/>
        <v>86753</v>
      </c>
    </row>
    <row r="19" spans="1:4" ht="22.5" customHeight="1">
      <c r="A19" s="589">
        <v>1998</v>
      </c>
      <c r="B19" s="609">
        <v>105535</v>
      </c>
      <c r="C19" s="609">
        <v>7947</v>
      </c>
      <c r="D19" s="609">
        <f t="shared" si="0"/>
        <v>97588</v>
      </c>
    </row>
    <row r="20" spans="1:4" ht="22.5" customHeight="1">
      <c r="A20" s="589">
        <v>1999</v>
      </c>
      <c r="B20" s="609">
        <v>115380</v>
      </c>
      <c r="C20" s="609">
        <v>7870</v>
      </c>
      <c r="D20" s="609">
        <f t="shared" si="0"/>
        <v>107510</v>
      </c>
    </row>
    <row r="21" spans="1:4" ht="22.5" customHeight="1">
      <c r="A21" s="589">
        <v>2000</v>
      </c>
      <c r="B21" s="609">
        <v>138917</v>
      </c>
      <c r="C21" s="609">
        <v>4130</v>
      </c>
      <c r="D21" s="609">
        <f t="shared" si="0"/>
        <v>134787</v>
      </c>
    </row>
    <row r="22" spans="1:4" ht="22.5" customHeight="1">
      <c r="A22" s="589">
        <v>2001</v>
      </c>
      <c r="B22" s="609">
        <v>147766</v>
      </c>
      <c r="C22" s="609">
        <v>5130</v>
      </c>
      <c r="D22" s="609">
        <f t="shared" si="0"/>
        <v>142636</v>
      </c>
    </row>
    <row r="23" spans="1:4" ht="22.5" customHeight="1">
      <c r="A23" s="589">
        <v>2002</v>
      </c>
      <c r="B23" s="609">
        <v>163054</v>
      </c>
      <c r="C23" s="609">
        <v>6130</v>
      </c>
      <c r="D23" s="609">
        <f aca="true" t="shared" si="1" ref="D23:D30">B23-C23</f>
        <v>156924</v>
      </c>
    </row>
    <row r="24" spans="1:4" ht="22.5" customHeight="1">
      <c r="A24" s="589">
        <v>2003</v>
      </c>
      <c r="B24" s="609">
        <v>173701</v>
      </c>
      <c r="C24" s="609">
        <v>2896</v>
      </c>
      <c r="D24" s="609">
        <f t="shared" si="1"/>
        <v>170805</v>
      </c>
    </row>
    <row r="25" spans="1:4" ht="22.5" customHeight="1">
      <c r="A25" s="589">
        <v>2004</v>
      </c>
      <c r="B25" s="609">
        <v>133505</v>
      </c>
      <c r="C25" s="609">
        <v>10600</v>
      </c>
      <c r="D25" s="609">
        <f t="shared" si="1"/>
        <v>122905</v>
      </c>
    </row>
    <row r="26" spans="1:4" ht="22.5" customHeight="1">
      <c r="A26" s="589">
        <v>2005</v>
      </c>
      <c r="B26" s="609">
        <v>89620</v>
      </c>
      <c r="C26" s="609">
        <v>18143</v>
      </c>
      <c r="D26" s="609">
        <f t="shared" si="1"/>
        <v>71477</v>
      </c>
    </row>
    <row r="27" spans="1:4" ht="22.5" customHeight="1">
      <c r="A27" s="589">
        <v>2006</v>
      </c>
      <c r="B27" s="609">
        <v>100021</v>
      </c>
      <c r="C27" s="609">
        <v>30408</v>
      </c>
      <c r="D27" s="609">
        <f t="shared" si="1"/>
        <v>69613</v>
      </c>
    </row>
    <row r="28" spans="1:4" ht="22.5" customHeight="1">
      <c r="A28" s="589">
        <v>2007</v>
      </c>
      <c r="B28" s="609">
        <v>165373</v>
      </c>
      <c r="C28" s="609">
        <v>62347</v>
      </c>
      <c r="D28" s="609">
        <f t="shared" si="1"/>
        <v>103026</v>
      </c>
    </row>
    <row r="29" spans="1:4" ht="22.5" customHeight="1">
      <c r="A29" s="589">
        <v>2008</v>
      </c>
      <c r="B29" s="609">
        <v>265321</v>
      </c>
      <c r="C29" s="609">
        <v>132129</v>
      </c>
      <c r="D29" s="609">
        <f t="shared" si="1"/>
        <v>133192</v>
      </c>
    </row>
    <row r="30" spans="1:4" ht="22.5" customHeight="1">
      <c r="A30" s="589">
        <v>2009</v>
      </c>
      <c r="B30" s="609">
        <v>539460</v>
      </c>
      <c r="C30" s="609">
        <v>341392</v>
      </c>
      <c r="D30" s="609">
        <f t="shared" si="1"/>
        <v>198068</v>
      </c>
    </row>
    <row r="31" spans="1:4" ht="22.5" customHeight="1">
      <c r="A31" s="589">
        <v>2010</v>
      </c>
      <c r="B31" s="711">
        <v>735804</v>
      </c>
      <c r="C31" s="711">
        <v>561425</v>
      </c>
      <c r="D31" s="609">
        <f aca="true" t="shared" si="2" ref="D31:D36">B31-C31</f>
        <v>174379</v>
      </c>
    </row>
    <row r="32" spans="1:4" ht="22.5" customHeight="1">
      <c r="A32" s="589">
        <v>2011</v>
      </c>
      <c r="B32" s="711">
        <v>865039</v>
      </c>
      <c r="C32" s="711">
        <v>680774</v>
      </c>
      <c r="D32" s="609">
        <f t="shared" si="2"/>
        <v>184265</v>
      </c>
    </row>
    <row r="33" spans="1:8" ht="22.5" customHeight="1">
      <c r="A33" s="589">
        <v>2012</v>
      </c>
      <c r="B33" s="711">
        <v>1025227</v>
      </c>
      <c r="C33" s="711">
        <v>868224</v>
      </c>
      <c r="D33" s="609">
        <f t="shared" si="2"/>
        <v>157003</v>
      </c>
      <c r="G33" s="712"/>
      <c r="H33" s="713"/>
    </row>
    <row r="34" spans="1:8" ht="22.5" customHeight="1">
      <c r="A34" s="589">
        <v>2013</v>
      </c>
      <c r="B34" s="714">
        <v>1378234</v>
      </c>
      <c r="C34" s="714">
        <v>941470</v>
      </c>
      <c r="D34" s="609">
        <f t="shared" si="2"/>
        <v>436764</v>
      </c>
      <c r="G34" s="712"/>
      <c r="H34" s="713"/>
    </row>
    <row r="35" spans="1:8" ht="22.5" customHeight="1">
      <c r="A35" s="589">
        <v>2014</v>
      </c>
      <c r="B35" s="714">
        <v>1500604</v>
      </c>
      <c r="C35" s="714">
        <v>1203100</v>
      </c>
      <c r="D35" s="609">
        <f t="shared" si="2"/>
        <v>297504</v>
      </c>
      <c r="G35" s="712"/>
      <c r="H35" s="713"/>
    </row>
    <row r="36" spans="1:8" ht="22.5" customHeight="1">
      <c r="A36" s="589">
        <v>2015</v>
      </c>
      <c r="B36" s="714">
        <v>1742472</v>
      </c>
      <c r="C36" s="714">
        <v>1173570</v>
      </c>
      <c r="D36" s="609">
        <f t="shared" si="2"/>
        <v>568902</v>
      </c>
      <c r="G36" s="712"/>
      <c r="H36" s="713"/>
    </row>
    <row r="37" spans="1:8" ht="22.5" customHeight="1">
      <c r="A37" s="593">
        <v>2016</v>
      </c>
      <c r="B37" s="714">
        <v>1569712</v>
      </c>
      <c r="C37" s="714">
        <v>723806</v>
      </c>
      <c r="D37" s="609">
        <v>845906</v>
      </c>
      <c r="G37" s="712"/>
      <c r="H37" s="713"/>
    </row>
    <row r="38" spans="1:8" ht="22.5" customHeight="1">
      <c r="A38" s="593">
        <v>2017</v>
      </c>
      <c r="B38" s="714">
        <v>1737017</v>
      </c>
      <c r="C38" s="714">
        <v>454757</v>
      </c>
      <c r="D38" s="609">
        <v>1282260</v>
      </c>
      <c r="G38" s="712"/>
      <c r="H38" s="713"/>
    </row>
    <row r="39" spans="1:8" ht="22.5" customHeight="1">
      <c r="A39" s="593">
        <v>2018</v>
      </c>
      <c r="B39" s="714" t="s">
        <v>22</v>
      </c>
      <c r="C39" s="714">
        <v>319447</v>
      </c>
      <c r="D39" s="609" t="s">
        <v>22</v>
      </c>
      <c r="G39" s="712"/>
      <c r="H39" s="713"/>
    </row>
    <row r="40" spans="1:8" ht="22.5" customHeight="1">
      <c r="A40" s="593">
        <v>2019</v>
      </c>
      <c r="B40" s="714" t="s">
        <v>22</v>
      </c>
      <c r="C40" s="714">
        <v>547650</v>
      </c>
      <c r="D40" s="609" t="s">
        <v>22</v>
      </c>
      <c r="G40" s="712"/>
      <c r="H40" s="713"/>
    </row>
    <row r="41" spans="1:8" ht="22.5" customHeight="1">
      <c r="A41" s="593">
        <v>2020</v>
      </c>
      <c r="B41" s="714" t="s">
        <v>22</v>
      </c>
      <c r="C41" s="714">
        <v>590015</v>
      </c>
      <c r="D41" s="609" t="s">
        <v>22</v>
      </c>
      <c r="G41" s="712"/>
      <c r="H41" s="713"/>
    </row>
    <row r="42" spans="1:4" ht="3" customHeight="1">
      <c r="A42" s="715"/>
      <c r="B42" s="716"/>
      <c r="C42" s="716"/>
      <c r="D42" s="716"/>
    </row>
    <row r="43" spans="1:4" ht="1.5" customHeight="1">
      <c r="A43" s="691"/>
      <c r="B43" s="691"/>
      <c r="C43" s="691"/>
      <c r="D43" s="691"/>
    </row>
  </sheetData>
  <sheetProtection/>
  <mergeCells count="5">
    <mergeCell ref="A1:D1"/>
    <mergeCell ref="A2:D2"/>
    <mergeCell ref="A43:D43"/>
    <mergeCell ref="A5:A7"/>
    <mergeCell ref="A8:A10"/>
  </mergeCells>
  <printOptions/>
  <pageMargins left="1.9694444444444446" right="1.9694444444444446" top="2.2" bottom="2.2" header="0" footer="0"/>
  <pageSetup horizontalDpi="600" verticalDpi="600" orientation="portrait" pageOrder="overThenDown" paperSize="9"/>
</worksheet>
</file>

<file path=xl/worksheets/sheet8.xml><?xml version="1.0" encoding="utf-8"?>
<worksheet xmlns="http://schemas.openxmlformats.org/spreadsheetml/2006/main" xmlns:r="http://schemas.openxmlformats.org/officeDocument/2006/relationships">
  <dimension ref="A1:F29"/>
  <sheetViews>
    <sheetView showZeros="0" view="pageBreakPreview" zoomScaleSheetLayoutView="100" workbookViewId="0" topLeftCell="A1">
      <selection activeCell="K10" sqref="K10"/>
    </sheetView>
  </sheetViews>
  <sheetFormatPr defaultColWidth="9.00390625" defaultRowHeight="14.25"/>
  <cols>
    <col min="1" max="1" width="18.00390625" style="505" customWidth="1"/>
    <col min="2" max="2" width="20.625" style="505" customWidth="1"/>
    <col min="3" max="3" width="12.75390625" style="505" customWidth="1"/>
    <col min="4" max="4" width="0.2421875" style="505" customWidth="1"/>
    <col min="5" max="5" width="9.00390625" style="505" hidden="1" customWidth="1"/>
    <col min="6" max="254" width="9.00390625" style="505" customWidth="1"/>
  </cols>
  <sheetData>
    <row r="1" spans="1:3" ht="18.75" customHeight="1">
      <c r="A1" s="546" t="s">
        <v>262</v>
      </c>
      <c r="B1" s="546"/>
      <c r="C1" s="546"/>
    </row>
    <row r="2" spans="1:3" ht="17.25" customHeight="1">
      <c r="A2" s="608" t="s">
        <v>263</v>
      </c>
      <c r="B2" s="608"/>
      <c r="C2" s="608"/>
    </row>
    <row r="3" spans="1:3" ht="5.25" customHeight="1">
      <c r="A3" s="571"/>
      <c r="B3" s="571"/>
      <c r="C3" s="571"/>
    </row>
    <row r="4" spans="1:4" ht="13.5" customHeight="1">
      <c r="A4" s="572" t="s">
        <v>264</v>
      </c>
      <c r="B4" s="574"/>
      <c r="C4" s="609" t="s">
        <v>265</v>
      </c>
      <c r="D4" s="599"/>
    </row>
    <row r="5" spans="1:4" ht="11.25" customHeight="1">
      <c r="A5" s="575" t="s">
        <v>4</v>
      </c>
      <c r="B5" s="692" t="s">
        <v>5</v>
      </c>
      <c r="C5" s="693" t="s">
        <v>266</v>
      </c>
      <c r="D5" s="599"/>
    </row>
    <row r="6" spans="1:4" ht="11.25" customHeight="1">
      <c r="A6" s="578"/>
      <c r="B6" s="694"/>
      <c r="C6" s="648" t="s">
        <v>218</v>
      </c>
      <c r="D6" s="599"/>
    </row>
    <row r="7" spans="1:4" ht="11.25" customHeight="1">
      <c r="A7" s="578"/>
      <c r="B7" s="694"/>
      <c r="C7" s="648" t="s">
        <v>219</v>
      </c>
      <c r="D7" s="599"/>
    </row>
    <row r="8" spans="1:4" ht="3" customHeight="1">
      <c r="A8" s="613"/>
      <c r="B8" s="614"/>
      <c r="C8" s="588"/>
      <c r="D8" s="599"/>
    </row>
    <row r="9" spans="1:6" ht="21.75" customHeight="1">
      <c r="A9" s="615" t="s">
        <v>267</v>
      </c>
      <c r="B9" s="695" t="s">
        <v>108</v>
      </c>
      <c r="C9" s="696">
        <v>15.1</v>
      </c>
      <c r="D9" s="697"/>
      <c r="E9" s="525"/>
      <c r="F9" s="673"/>
    </row>
    <row r="10" spans="1:6" ht="21.75" customHeight="1">
      <c r="A10" s="698" t="s">
        <v>268</v>
      </c>
      <c r="B10" s="699" t="s">
        <v>269</v>
      </c>
      <c r="C10" s="626">
        <v>21.3</v>
      </c>
      <c r="D10" s="599"/>
      <c r="E10" s="525"/>
      <c r="F10" s="673"/>
    </row>
    <row r="11" spans="1:6" ht="21.75" customHeight="1">
      <c r="A11" s="700" t="s">
        <v>270</v>
      </c>
      <c r="B11" s="695" t="s">
        <v>271</v>
      </c>
      <c r="C11" s="696"/>
      <c r="D11" s="599"/>
      <c r="E11" s="525"/>
      <c r="F11" s="673"/>
    </row>
    <row r="12" spans="1:6" ht="21.75" customHeight="1">
      <c r="A12" s="618" t="s">
        <v>272</v>
      </c>
      <c r="B12" s="619" t="s">
        <v>273</v>
      </c>
      <c r="C12" s="626">
        <v>7.7</v>
      </c>
      <c r="D12" s="697"/>
      <c r="E12" s="525"/>
      <c r="F12" s="673"/>
    </row>
    <row r="13" spans="1:6" ht="21.75" customHeight="1">
      <c r="A13" s="618" t="s">
        <v>274</v>
      </c>
      <c r="B13" s="619" t="s">
        <v>259</v>
      </c>
      <c r="C13" s="626">
        <v>21.5</v>
      </c>
      <c r="D13" s="697"/>
      <c r="E13" s="525"/>
      <c r="F13" s="673"/>
    </row>
    <row r="14" spans="1:6" ht="21.75" customHeight="1">
      <c r="A14" s="700" t="s">
        <v>275</v>
      </c>
      <c r="B14" s="695" t="s">
        <v>276</v>
      </c>
      <c r="C14" s="696"/>
      <c r="D14" s="697"/>
      <c r="E14" s="525"/>
      <c r="F14" s="673"/>
    </row>
    <row r="15" spans="1:6" ht="21.75" customHeight="1">
      <c r="A15" s="618" t="s">
        <v>277</v>
      </c>
      <c r="B15" s="619" t="s">
        <v>278</v>
      </c>
      <c r="C15" s="626">
        <v>19.8</v>
      </c>
      <c r="D15" s="697"/>
      <c r="E15" s="525"/>
      <c r="F15" s="673"/>
    </row>
    <row r="16" spans="1:6" ht="21.75" customHeight="1">
      <c r="A16" s="618" t="s">
        <v>279</v>
      </c>
      <c r="B16" s="699" t="s">
        <v>280</v>
      </c>
      <c r="C16" s="626">
        <v>459.9</v>
      </c>
      <c r="D16" s="697"/>
      <c r="E16" s="525"/>
      <c r="F16" s="673"/>
    </row>
    <row r="17" spans="1:6" ht="21.75" customHeight="1">
      <c r="A17" s="618" t="s">
        <v>281</v>
      </c>
      <c r="B17" s="619" t="s">
        <v>259</v>
      </c>
      <c r="C17" s="626">
        <v>29.7</v>
      </c>
      <c r="D17" s="599"/>
      <c r="E17" s="525"/>
      <c r="F17" s="673"/>
    </row>
    <row r="18" spans="1:6" ht="21.75" customHeight="1">
      <c r="A18" s="701" t="s">
        <v>282</v>
      </c>
      <c r="B18" s="632" t="s">
        <v>283</v>
      </c>
      <c r="C18" s="696"/>
      <c r="D18" s="599"/>
      <c r="E18" s="525"/>
      <c r="F18" s="673"/>
    </row>
    <row r="19" spans="1:6" ht="21.75" customHeight="1">
      <c r="A19" s="618" t="s">
        <v>284</v>
      </c>
      <c r="B19" s="619" t="s">
        <v>285</v>
      </c>
      <c r="C19" s="626">
        <v>21.3</v>
      </c>
      <c r="D19" s="599"/>
      <c r="E19" s="525"/>
      <c r="F19" s="673"/>
    </row>
    <row r="20" spans="1:6" ht="21.75" customHeight="1">
      <c r="A20" s="702" t="s">
        <v>286</v>
      </c>
      <c r="B20" s="619" t="s">
        <v>287</v>
      </c>
      <c r="C20" s="626" t="s">
        <v>22</v>
      </c>
      <c r="D20" s="599"/>
      <c r="E20" s="525"/>
      <c r="F20" s="673"/>
    </row>
    <row r="21" spans="1:6" ht="21.75" customHeight="1">
      <c r="A21" s="618" t="s">
        <v>288</v>
      </c>
      <c r="B21" s="699" t="s">
        <v>289</v>
      </c>
      <c r="C21" s="626" t="s">
        <v>22</v>
      </c>
      <c r="D21" s="599"/>
      <c r="E21" s="525"/>
      <c r="F21" s="673"/>
    </row>
    <row r="22" spans="1:6" ht="21.75" customHeight="1">
      <c r="A22" s="702" t="s">
        <v>290</v>
      </c>
      <c r="B22" s="619" t="s">
        <v>291</v>
      </c>
      <c r="C22" s="626">
        <v>10.2</v>
      </c>
      <c r="D22" s="599"/>
      <c r="E22" s="525"/>
      <c r="F22" s="673"/>
    </row>
    <row r="23" spans="1:6" ht="21.75" customHeight="1">
      <c r="A23" s="703" t="s">
        <v>292</v>
      </c>
      <c r="B23" s="704" t="s">
        <v>293</v>
      </c>
      <c r="C23" s="696">
        <v>3.2</v>
      </c>
      <c r="D23" s="599"/>
      <c r="E23" s="525"/>
      <c r="F23" s="673"/>
    </row>
    <row r="24" spans="1:6" ht="21.75" customHeight="1">
      <c r="A24" s="618" t="s">
        <v>294</v>
      </c>
      <c r="B24" s="619" t="s">
        <v>295</v>
      </c>
      <c r="C24" s="626">
        <v>-2.3</v>
      </c>
      <c r="D24" s="697"/>
      <c r="E24" s="525"/>
      <c r="F24" s="673"/>
    </row>
    <row r="25" spans="1:6" ht="21.75" customHeight="1">
      <c r="A25" s="615" t="s">
        <v>296</v>
      </c>
      <c r="B25" s="695" t="s">
        <v>297</v>
      </c>
      <c r="C25" s="696">
        <v>17.2</v>
      </c>
      <c r="D25" s="697"/>
      <c r="E25" s="525"/>
      <c r="F25" s="673"/>
    </row>
    <row r="26" spans="1:6" ht="21.75" customHeight="1">
      <c r="A26" s="618" t="s">
        <v>298</v>
      </c>
      <c r="B26" s="699" t="s">
        <v>269</v>
      </c>
      <c r="C26" s="626">
        <v>12.3</v>
      </c>
      <c r="D26" s="599"/>
      <c r="E26" s="525"/>
      <c r="F26" s="673"/>
    </row>
    <row r="27" spans="1:5" ht="3" customHeight="1">
      <c r="A27" s="705"/>
      <c r="B27" s="706"/>
      <c r="C27" s="707"/>
      <c r="D27" s="599"/>
      <c r="E27" s="525"/>
    </row>
    <row r="28" spans="1:4" ht="1.5" customHeight="1">
      <c r="A28" s="691"/>
      <c r="B28" s="691"/>
      <c r="C28" s="691"/>
      <c r="D28" s="708"/>
    </row>
    <row r="29" spans="1:4" ht="14.25">
      <c r="A29" s="708"/>
      <c r="B29" s="708"/>
      <c r="C29" s="708"/>
      <c r="D29" s="708"/>
    </row>
  </sheetData>
  <sheetProtection/>
  <mergeCells count="6">
    <mergeCell ref="A1:C1"/>
    <mergeCell ref="A2:C2"/>
    <mergeCell ref="A28:C28"/>
    <mergeCell ref="A29:D29"/>
    <mergeCell ref="A5:A7"/>
    <mergeCell ref="B5:B7"/>
  </mergeCells>
  <printOptions/>
  <pageMargins left="1.9694444444444446" right="1.9694444444444446" top="2.2" bottom="2.2" header="0" footer="0"/>
  <pageSetup horizontalDpi="600" verticalDpi="600" orientation="portrait" pageOrder="overThenDown" paperSize="9"/>
</worksheet>
</file>

<file path=xl/worksheets/sheet9.xml><?xml version="1.0" encoding="utf-8"?>
<worksheet xmlns="http://schemas.openxmlformats.org/spreadsheetml/2006/main" xmlns:r="http://schemas.openxmlformats.org/officeDocument/2006/relationships">
  <dimension ref="A1:F26"/>
  <sheetViews>
    <sheetView showZeros="0" view="pageBreakPreview" zoomScale="115" zoomScaleSheetLayoutView="115" workbookViewId="0" topLeftCell="A1">
      <selection activeCell="M19" sqref="M19"/>
    </sheetView>
  </sheetViews>
  <sheetFormatPr defaultColWidth="9.00390625" defaultRowHeight="14.25"/>
  <cols>
    <col min="1" max="1" width="20.375" style="505" customWidth="1"/>
    <col min="2" max="2" width="19.125" style="505" customWidth="1"/>
    <col min="3" max="3" width="10.875" style="505" customWidth="1"/>
    <col min="4" max="4" width="0.2421875" style="505" customWidth="1"/>
    <col min="5" max="5" width="9.00390625" style="505" hidden="1" customWidth="1"/>
    <col min="6" max="16384" width="9.00390625" style="505" customWidth="1"/>
  </cols>
  <sheetData>
    <row r="1" spans="1:3" ht="18.75" customHeight="1">
      <c r="A1" s="546" t="s">
        <v>299</v>
      </c>
      <c r="B1" s="546"/>
      <c r="C1" s="546"/>
    </row>
    <row r="2" spans="1:3" ht="18.75" customHeight="1">
      <c r="A2" s="608" t="s">
        <v>300</v>
      </c>
      <c r="B2" s="608"/>
      <c r="C2" s="608"/>
    </row>
    <row r="3" spans="1:3" ht="6" customHeight="1">
      <c r="A3" s="571"/>
      <c r="B3" s="571"/>
      <c r="C3" s="571"/>
    </row>
    <row r="4" spans="1:3" ht="13.5" customHeight="1">
      <c r="A4" s="572" t="s">
        <v>301</v>
      </c>
      <c r="B4" s="574"/>
      <c r="C4" s="609" t="s">
        <v>265</v>
      </c>
    </row>
    <row r="5" spans="1:3" ht="11.25" customHeight="1">
      <c r="A5" s="681" t="s">
        <v>4</v>
      </c>
      <c r="B5" s="682" t="s">
        <v>5</v>
      </c>
      <c r="C5" s="575" t="s">
        <v>217</v>
      </c>
    </row>
    <row r="6" spans="1:3" ht="11.25" customHeight="1">
      <c r="A6" s="683"/>
      <c r="B6" s="649"/>
      <c r="C6" s="578" t="s">
        <v>218</v>
      </c>
    </row>
    <row r="7" spans="1:3" ht="11.25" customHeight="1">
      <c r="A7" s="684"/>
      <c r="B7" s="685"/>
      <c r="C7" s="578" t="s">
        <v>219</v>
      </c>
    </row>
    <row r="8" spans="1:3" ht="3" customHeight="1">
      <c r="A8" s="670"/>
      <c r="B8" s="671"/>
      <c r="C8" s="588"/>
    </row>
    <row r="9" spans="1:6" ht="25.5" customHeight="1">
      <c r="A9" s="686" t="s">
        <v>267</v>
      </c>
      <c r="B9" s="625" t="s">
        <v>108</v>
      </c>
      <c r="C9" s="616">
        <v>15.1</v>
      </c>
      <c r="D9" s="607"/>
      <c r="E9" s="633"/>
      <c r="F9" s="673"/>
    </row>
    <row r="10" spans="1:6" ht="25.5" customHeight="1">
      <c r="A10" s="686" t="s">
        <v>302</v>
      </c>
      <c r="B10" s="625" t="s">
        <v>303</v>
      </c>
      <c r="C10" s="616"/>
      <c r="E10" s="525"/>
      <c r="F10" s="673"/>
    </row>
    <row r="11" spans="1:6" ht="25.5" customHeight="1">
      <c r="A11" s="536" t="s">
        <v>304</v>
      </c>
      <c r="B11" s="560" t="s">
        <v>15</v>
      </c>
      <c r="C11" s="623">
        <v>53.8</v>
      </c>
      <c r="E11" s="525"/>
      <c r="F11" s="673"/>
    </row>
    <row r="12" spans="1:6" ht="25.5" customHeight="1">
      <c r="A12" s="536" t="s">
        <v>305</v>
      </c>
      <c r="B12" s="560" t="s">
        <v>17</v>
      </c>
      <c r="C12" s="623">
        <v>35.1</v>
      </c>
      <c r="E12" s="525"/>
      <c r="F12" s="673"/>
    </row>
    <row r="13" spans="1:6" ht="25.5" customHeight="1">
      <c r="A13" s="536" t="s">
        <v>306</v>
      </c>
      <c r="B13" s="560" t="s">
        <v>19</v>
      </c>
      <c r="C13" s="623">
        <v>12.7</v>
      </c>
      <c r="E13" s="525"/>
      <c r="F13" s="673"/>
    </row>
    <row r="14" spans="1:6" ht="25.5" customHeight="1">
      <c r="A14" s="686" t="s">
        <v>307</v>
      </c>
      <c r="B14" s="625" t="s">
        <v>308</v>
      </c>
      <c r="C14" s="616">
        <v>4.9</v>
      </c>
      <c r="D14" s="607"/>
      <c r="E14" s="633"/>
      <c r="F14" s="673"/>
    </row>
    <row r="15" spans="1:6" ht="25.5" customHeight="1">
      <c r="A15" s="672" t="s">
        <v>309</v>
      </c>
      <c r="B15" s="561" t="s">
        <v>310</v>
      </c>
      <c r="C15" s="623">
        <v>7.5</v>
      </c>
      <c r="E15" s="525"/>
      <c r="F15" s="673"/>
    </row>
    <row r="16" spans="1:6" ht="25.5" customHeight="1">
      <c r="A16" s="672" t="s">
        <v>311</v>
      </c>
      <c r="B16" s="687" t="s">
        <v>312</v>
      </c>
      <c r="C16" s="623">
        <v>4.4</v>
      </c>
      <c r="E16" s="525"/>
      <c r="F16" s="673"/>
    </row>
    <row r="17" spans="1:6" ht="25.5" customHeight="1">
      <c r="A17" s="536" t="s">
        <v>313</v>
      </c>
      <c r="B17" s="560" t="s">
        <v>314</v>
      </c>
      <c r="C17" s="623">
        <v>4.9</v>
      </c>
      <c r="E17" s="525"/>
      <c r="F17" s="673"/>
    </row>
    <row r="18" spans="1:6" ht="25.5" customHeight="1">
      <c r="A18" s="536" t="s">
        <v>315</v>
      </c>
      <c r="B18" s="560" t="s">
        <v>316</v>
      </c>
      <c r="C18" s="623">
        <v>60.9</v>
      </c>
      <c r="E18" s="525"/>
      <c r="F18" s="673"/>
    </row>
    <row r="19" spans="1:6" ht="25.5" customHeight="1">
      <c r="A19" s="536" t="s">
        <v>317</v>
      </c>
      <c r="B19" s="560" t="s">
        <v>318</v>
      </c>
      <c r="C19" s="626" t="s">
        <v>22</v>
      </c>
      <c r="E19" s="525"/>
      <c r="F19" s="673"/>
    </row>
    <row r="20" spans="1:6" ht="25.5" customHeight="1">
      <c r="A20" s="536" t="s">
        <v>319</v>
      </c>
      <c r="B20" s="560" t="s">
        <v>320</v>
      </c>
      <c r="C20" s="626" t="s">
        <v>22</v>
      </c>
      <c r="E20" s="525"/>
      <c r="F20" s="673"/>
    </row>
    <row r="21" spans="1:6" ht="25.5" customHeight="1">
      <c r="A21" s="536" t="s">
        <v>321</v>
      </c>
      <c r="B21" s="560" t="s">
        <v>322</v>
      </c>
      <c r="C21" s="626" t="s">
        <v>22</v>
      </c>
      <c r="E21" s="525"/>
      <c r="F21" s="673"/>
    </row>
    <row r="22" spans="1:6" ht="25.5" customHeight="1">
      <c r="A22" s="536" t="s">
        <v>323</v>
      </c>
      <c r="B22" s="560" t="s">
        <v>324</v>
      </c>
      <c r="C22" s="623">
        <v>-28.8</v>
      </c>
      <c r="E22" s="525"/>
      <c r="F22" s="673"/>
    </row>
    <row r="23" spans="1:6" ht="25.5" customHeight="1">
      <c r="A23" s="536" t="s">
        <v>325</v>
      </c>
      <c r="B23" s="560" t="s">
        <v>259</v>
      </c>
      <c r="C23" s="623">
        <v>-5</v>
      </c>
      <c r="E23" s="525"/>
      <c r="F23" s="673"/>
    </row>
    <row r="24" spans="1:6" ht="25.5" customHeight="1">
      <c r="A24" s="686" t="s">
        <v>326</v>
      </c>
      <c r="B24" s="625" t="s">
        <v>327</v>
      </c>
      <c r="C24" s="623">
        <v>2.9</v>
      </c>
      <c r="D24" s="607"/>
      <c r="E24" s="633"/>
      <c r="F24" s="673"/>
    </row>
    <row r="25" spans="1:5" ht="3" customHeight="1">
      <c r="A25" s="688"/>
      <c r="B25" s="689"/>
      <c r="C25" s="690"/>
      <c r="E25" s="525"/>
    </row>
    <row r="26" spans="1:3" ht="1.5" customHeight="1">
      <c r="A26" s="691"/>
      <c r="B26" s="691"/>
      <c r="C26" s="691"/>
    </row>
  </sheetData>
  <sheetProtection/>
  <mergeCells count="5">
    <mergeCell ref="A1:C1"/>
    <mergeCell ref="A2:C2"/>
    <mergeCell ref="A26:C26"/>
    <mergeCell ref="A5:A7"/>
    <mergeCell ref="B5:B7"/>
  </mergeCells>
  <printOptions/>
  <pageMargins left="1.9694444444444446" right="1.9694444444444446" top="2.2" bottom="2.2" header="0" footer="0"/>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未定义</cp:lastModifiedBy>
  <cp:lastPrinted>2016-03-31T03:21:11Z</cp:lastPrinted>
  <dcterms:created xsi:type="dcterms:W3CDTF">2006-09-13T11:21:51Z</dcterms:created>
  <dcterms:modified xsi:type="dcterms:W3CDTF">2021-09-08T08:31:30Z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